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ENTRATE Previsione" sheetId="1" r:id="rId1"/>
    <sheet name="ENTRATE Rendiconto" sheetId="2" r:id="rId2"/>
    <sheet name="SPESE Previsione" sheetId="3" r:id="rId3"/>
    <sheet name="SPESE Rendiconto" sheetId="4" r:id="rId4"/>
  </sheets>
  <definedNames>
    <definedName name="_xlnm.Print_Area" localSheetId="0">'ENTRATE Previsione'!$1:$57</definedName>
    <definedName name="_xlnm.Print_Titles" localSheetId="0">'ENTRATE Previsione'!$1:$3</definedName>
    <definedName name="_xlnm.Print_Titles" localSheetId="2">'SPESE Previsione'!$B:$C</definedName>
    <definedName name="_xlnm.Print_Titles" localSheetId="3">'SPESE Rendiconto'!$B:$C</definedName>
  </definedNames>
  <calcPr calcId="114210" fullCalcOnLoad="1"/>
</workbook>
</file>

<file path=xl/calcChain.xml><?xml version="1.0" encoding="utf-8"?>
<calcChain xmlns="http://schemas.openxmlformats.org/spreadsheetml/2006/main">
  <c r="E51" i="4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X35"/>
  <c r="BV35"/>
  <c r="BW35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D51"/>
  <c r="D46"/>
  <c r="D42"/>
  <c r="D35"/>
  <c r="D28"/>
  <c r="E20"/>
  <c r="E53"/>
  <c r="F20"/>
  <c r="F53"/>
  <c r="G20"/>
  <c r="G53"/>
  <c r="H20"/>
  <c r="H53"/>
  <c r="I20"/>
  <c r="I53"/>
  <c r="J20"/>
  <c r="J53"/>
  <c r="K20"/>
  <c r="K53"/>
  <c r="L20"/>
  <c r="L53"/>
  <c r="M20"/>
  <c r="M53"/>
  <c r="N20"/>
  <c r="N53"/>
  <c r="O20"/>
  <c r="O53"/>
  <c r="P20"/>
  <c r="P53"/>
  <c r="Q20"/>
  <c r="Q53"/>
  <c r="R20"/>
  <c r="R53"/>
  <c r="S20"/>
  <c r="S53"/>
  <c r="T20"/>
  <c r="T53"/>
  <c r="U20"/>
  <c r="U53"/>
  <c r="V20"/>
  <c r="V53"/>
  <c r="W20"/>
  <c r="W53"/>
  <c r="X20"/>
  <c r="X53"/>
  <c r="Y20"/>
  <c r="Y53"/>
  <c r="Z20"/>
  <c r="Z53"/>
  <c r="AA20"/>
  <c r="AA53"/>
  <c r="AB20"/>
  <c r="AB53"/>
  <c r="AC20"/>
  <c r="AC53"/>
  <c r="AD20"/>
  <c r="AD53"/>
  <c r="AE20"/>
  <c r="AE53"/>
  <c r="AF20"/>
  <c r="AF53"/>
  <c r="AG20"/>
  <c r="AG53"/>
  <c r="AH20"/>
  <c r="AH53"/>
  <c r="AI20"/>
  <c r="AI53"/>
  <c r="AJ20"/>
  <c r="AJ53"/>
  <c r="AK20"/>
  <c r="AK53"/>
  <c r="AL20"/>
  <c r="AL53"/>
  <c r="AM20"/>
  <c r="AM53"/>
  <c r="AN20"/>
  <c r="AN53"/>
  <c r="AO20"/>
  <c r="AO53"/>
  <c r="AP20"/>
  <c r="AP53"/>
  <c r="AQ20"/>
  <c r="AQ53"/>
  <c r="AR20"/>
  <c r="AR53"/>
  <c r="AS20"/>
  <c r="AS53"/>
  <c r="AT20"/>
  <c r="AT53"/>
  <c r="AU20"/>
  <c r="AU53"/>
  <c r="AV20"/>
  <c r="AV53"/>
  <c r="AW20"/>
  <c r="AW53"/>
  <c r="AX20"/>
  <c r="AX53"/>
  <c r="AY20"/>
  <c r="AY53"/>
  <c r="AZ20"/>
  <c r="AZ53"/>
  <c r="BA20"/>
  <c r="BA53"/>
  <c r="BB20"/>
  <c r="BB53"/>
  <c r="BC20"/>
  <c r="BC53"/>
  <c r="BD20"/>
  <c r="BD53"/>
  <c r="BE20"/>
  <c r="BE53"/>
  <c r="BF20"/>
  <c r="BF53"/>
  <c r="BG20"/>
  <c r="BG53"/>
  <c r="BH20"/>
  <c r="BH53"/>
  <c r="BI20"/>
  <c r="BI53"/>
  <c r="BJ20"/>
  <c r="BJ53"/>
  <c r="BK20"/>
  <c r="BK53"/>
  <c r="BL20"/>
  <c r="BL53"/>
  <c r="BM20"/>
  <c r="BM53"/>
  <c r="BN20"/>
  <c r="BN53"/>
  <c r="BO20"/>
  <c r="BO53"/>
  <c r="BP20"/>
  <c r="BP53"/>
  <c r="BQ20"/>
  <c r="BQ53"/>
  <c r="BR20"/>
  <c r="BR53"/>
  <c r="BS20"/>
  <c r="BS53"/>
  <c r="BT20"/>
  <c r="BT53"/>
  <c r="BU20"/>
  <c r="BU53"/>
  <c r="BV20"/>
  <c r="BV53"/>
  <c r="BW20"/>
  <c r="BW53"/>
  <c r="BX20"/>
  <c r="BX53"/>
  <c r="D20"/>
  <c r="D53"/>
  <c r="E51" i="3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V51"/>
  <c r="BW51"/>
  <c r="BX51"/>
  <c r="D51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D46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D42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D35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D28"/>
  <c r="G20"/>
  <c r="G53"/>
  <c r="H20"/>
  <c r="H53"/>
  <c r="I20"/>
  <c r="I53"/>
  <c r="J20"/>
  <c r="J53"/>
  <c r="K20"/>
  <c r="K53"/>
  <c r="L53"/>
  <c r="M20"/>
  <c r="M53"/>
  <c r="N20"/>
  <c r="N53"/>
  <c r="O53"/>
  <c r="P20"/>
  <c r="P53"/>
  <c r="Q20"/>
  <c r="Q53"/>
  <c r="R53"/>
  <c r="S20"/>
  <c r="S53"/>
  <c r="T20"/>
  <c r="T53"/>
  <c r="U53"/>
  <c r="V20"/>
  <c r="V53"/>
  <c r="W20"/>
  <c r="W53"/>
  <c r="X53"/>
  <c r="Y20"/>
  <c r="Y53"/>
  <c r="Z20"/>
  <c r="Z53"/>
  <c r="AA53"/>
  <c r="AB20"/>
  <c r="AB53"/>
  <c r="AC20"/>
  <c r="AC53"/>
  <c r="AD53"/>
  <c r="AE20"/>
  <c r="AE53"/>
  <c r="AF20"/>
  <c r="AF53"/>
  <c r="AG53"/>
  <c r="AH20"/>
  <c r="AH53"/>
  <c r="AI20"/>
  <c r="AI53"/>
  <c r="AJ53"/>
  <c r="AK20"/>
  <c r="AK53"/>
  <c r="AL20"/>
  <c r="AL53"/>
  <c r="AM53"/>
  <c r="AN20"/>
  <c r="AN53"/>
  <c r="AO20"/>
  <c r="AO53"/>
  <c r="AP20"/>
  <c r="AP53"/>
  <c r="AQ20"/>
  <c r="AQ53"/>
  <c r="AR20"/>
  <c r="AR53"/>
  <c r="AS53"/>
  <c r="AT20"/>
  <c r="AT53"/>
  <c r="AU20"/>
  <c r="AU53"/>
  <c r="AV20"/>
  <c r="AV53"/>
  <c r="AW20"/>
  <c r="AW53"/>
  <c r="AX20"/>
  <c r="AX53"/>
  <c r="AY20"/>
  <c r="AY53"/>
  <c r="AZ20"/>
  <c r="AZ53"/>
  <c r="BA20"/>
  <c r="BA53"/>
  <c r="BB20"/>
  <c r="BB53"/>
  <c r="BC20"/>
  <c r="BC53"/>
  <c r="BD20"/>
  <c r="BD53"/>
  <c r="BE20"/>
  <c r="BE53"/>
  <c r="BF20"/>
  <c r="BF53"/>
  <c r="BG20"/>
  <c r="BG53"/>
  <c r="BH20"/>
  <c r="BH53"/>
  <c r="BI20"/>
  <c r="BI53"/>
  <c r="BJ20"/>
  <c r="BJ53"/>
  <c r="BK53"/>
  <c r="BL20"/>
  <c r="BL53"/>
  <c r="BM20"/>
  <c r="BM53"/>
  <c r="BN53"/>
  <c r="BO20"/>
  <c r="BO53"/>
  <c r="BP20"/>
  <c r="BP53"/>
  <c r="BQ20"/>
  <c r="BQ53"/>
  <c r="BR20"/>
  <c r="BR53"/>
  <c r="BS20"/>
  <c r="BS53"/>
  <c r="BT20"/>
  <c r="BT53"/>
  <c r="BW53"/>
  <c r="BX53"/>
  <c r="E53"/>
  <c r="F53"/>
  <c r="D20"/>
  <c r="D53"/>
  <c r="E56" i="2"/>
  <c r="D56"/>
  <c r="E43"/>
  <c r="D43"/>
  <c r="E52"/>
  <c r="D52"/>
  <c r="D49"/>
  <c r="E49"/>
  <c r="E37"/>
  <c r="D37"/>
  <c r="E30"/>
  <c r="D30"/>
  <c r="E23"/>
  <c r="D23"/>
  <c r="E16"/>
  <c r="D16"/>
  <c r="E56" i="1"/>
  <c r="D56"/>
  <c r="E49"/>
  <c r="D49"/>
  <c r="E43"/>
  <c r="D43"/>
  <c r="E37"/>
  <c r="D37"/>
  <c r="E30"/>
  <c r="D30"/>
  <c r="E23"/>
  <c r="D23"/>
  <c r="E16"/>
  <c r="D16"/>
  <c r="E57" i="2"/>
  <c r="E58"/>
  <c r="D57"/>
  <c r="D58"/>
  <c r="E57" i="1"/>
  <c r="E58"/>
  <c r="D57"/>
  <c r="D58"/>
</calcChain>
</file>

<file path=xl/sharedStrings.xml><?xml version="1.0" encoding="utf-8"?>
<sst xmlns="http://schemas.openxmlformats.org/spreadsheetml/2006/main" count="426" uniqueCount="147">
  <si>
    <t>DENOMINAZIONE</t>
  </si>
  <si>
    <t>COMPETENZA</t>
  </si>
  <si>
    <t>CASSA</t>
  </si>
  <si>
    <t>TITOLO 
TIPOLOGIA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</si>
  <si>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</si>
  <si>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</si>
  <si>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</si>
  <si>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</si>
  <si>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</si>
  <si>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</si>
  <si>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104: Trasferimenti correnti da Istituzioni Sociali Private</t>
  </si>
  <si>
    <t>Tipologia 301: Fondi perequativi da Amministrazioni Centrali</t>
  </si>
  <si>
    <t>Tipologia 302: Fondi perequativi dalla Regione o Provincia autonoma (solo per Enti locali)</t>
  </si>
  <si>
    <t>Tipologia 101: Imposte, tasse e proventi assimilati</t>
  </si>
  <si>
    <t>Tipologia 103: Tributi devoluti e regolati alle autonomie speciali (solo per le Regioni)</t>
  </si>
  <si>
    <t>Tipologia 102: Tributi destinati al finanziamento della sanità (solo per le Regioni)</t>
  </si>
  <si>
    <t>Tipologia 104: Compartecipazioni di tributi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</si>
  <si>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</si>
  <si>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</si>
  <si>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</si>
  <si>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</si>
  <si>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</si>
  <si>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</si>
  <si>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</si>
  <si>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</si>
  <si>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</si>
  <si>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</si>
  <si>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</si>
  <si>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</si>
  <si>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</si>
  <si>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</si>
  <si>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</si>
  <si>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</si>
  <si>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</si>
  <si>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</si>
  <si>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</si>
  <si>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</si>
  <si>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</si>
  <si>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</si>
  <si>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</si>
  <si>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</si>
  <si>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</si>
  <si>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</si>
  <si>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</si>
  <si>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300: Riscossione crediti di medio-lungo termine</t>
  </si>
  <si>
    <t>Tipologia 200: Riscossione di crediti di breve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</si>
  <si>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</si>
  <si>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</si>
  <si>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</si>
  <si>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</si>
  <si>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</si>
  <si>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300: Accensione mutui e altri finanziamenti a medio lungo termine</t>
  </si>
  <si>
    <t>Tipologia 400: Altre forme di indebitamento</t>
  </si>
  <si>
    <t>Tipologia 200: Accensione prestiti a breve termine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</si>
  <si>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</si>
  <si>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</si>
  <si>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</si>
  <si>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</si>
  <si>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</si>
  <si>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</si>
  <si>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</si>
  <si>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</si>
  <si>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</si>
  <si>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</si>
  <si>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</si>
  <si>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</si>
  <si>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Entrate</t>
  </si>
  <si>
    <t>TITOLI E MACROAGGREGATI DI SPESA</t>
  </si>
  <si>
    <t>Competenza</t>
  </si>
  <si>
    <t>di cui fondo pluriennale vincolato</t>
  </si>
  <si>
    <t>Cassa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</si>
  <si>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</si>
  <si>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</si>
  <si>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</si>
  <si>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</si>
  <si>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</si>
  <si>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</si>
  <si>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</si>
  <si>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</si>
  <si>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</si>
  <si>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</si>
  <si>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</si>
  <si>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</si>
  <si>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</si>
  <si>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</si>
  <si>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</si>
  <si>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</si>
  <si>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</si>
  <si>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</si>
  <si>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</si>
  <si>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</si>
  <si>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</si>
  <si>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</si>
  <si>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</si>
  <si>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</si>
  <si>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</si>
  <si>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Interessi passivi</t>
  </si>
  <si>
    <t>Altre spese per redditi da capitale</t>
  </si>
  <si>
    <t>Rimborsi e poste correttive delle entrate</t>
  </si>
  <si>
    <t>Altre spese correnti</t>
  </si>
  <si>
    <t>Fondi perequativi (solo per le Regioni)</t>
  </si>
  <si>
    <t>Totale TITOLO 1</t>
  </si>
  <si>
    <t>RIPIANO DISAVANZO NELL'ESERCIZIO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</si>
  <si>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</si>
  <si>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</si>
  <si>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</si>
  <si>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</si>
  <si>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</si>
  <si>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</si>
  <si>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</si>
  <si>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</si>
  <si>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</si>
  <si>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</si>
  <si>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</si>
  <si>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</si>
  <si>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</si>
  <si>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</si>
  <si>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di titoli obbligazionar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</si>
  <si>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</si>
  <si>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</si>
  <si>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</si>
  <si>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</si>
  <si>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 xml:space="preserve">TITOLO 5 - Chiusura Anticipazioni ricevute da istituto 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</si>
  <si>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</si>
  <si>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</si>
  <si>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</si>
  <si>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</si>
  <si>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</si>
  <si>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</si>
  <si>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</si>
  <si>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Debito pubblico</t>
  </si>
  <si>
    <t>Anticipazioni finanziarie</t>
  </si>
  <si>
    <t>Servizi per conto terzi</t>
  </si>
  <si>
    <t>Ripiano disavanzo</t>
  </si>
  <si>
    <t>Totale generale delle spese</t>
  </si>
  <si>
    <t xml:space="preserve">Spese </t>
  </si>
  <si>
    <t>AVANZO FORMATOSI NELL'ESERCIZIO/FONDO DI CASSA 
(Totale generale delle entrate - Totale generale delle spese) (**)</t>
  </si>
  <si>
    <t>Spese</t>
  </si>
  <si>
    <t>DISAVANZO FORMATOSI NELL'ESERCIZIO 
(Totale generale delle spese di competenza -Totale generale delle entrate di competenza) (**)</t>
  </si>
  <si>
    <t>(*) I dati indicano le previsioni di competenza e di cassa (la tabella è predisposta per ciascun esercizio compreso nel bilancio di previsione).</t>
  </si>
  <si>
    <t>(*) Indicare gli accertamenti e le riscossioni, salvo che per le prime quattro righe che indicano previsioni definitive.</t>
  </si>
  <si>
    <t>(*) I dati previsioni indicano le previsioni di competenza e di cassa (la tabella è predisposta per ciascun esercizio compreso nel bilancio di previsione).</t>
  </si>
  <si>
    <t>(**) Voce da riportare solo se si registra un disavanzo, nel caso in cui il totale generale delle spese di competenza (impegni + FPV) è superiore al totale generale delle entrate.</t>
  </si>
  <si>
    <t>(**) Voce da riportare solo in presenza di un avanzo o di un fondo di cassa , nel caso in cui il totale generale delle entrate è superiore al totale generale delle spese, distintamente per la competenza (compreso il FPV) e per la cassa.</t>
  </si>
  <si>
    <t>(*) Indicare gli impegni, le previsioni definitive relative al fondo pluriennale vincolato e i pagamenti, salvo che per la prima voce che riporta la previsione definitiva.</t>
  </si>
  <si>
    <t>Dati previsionali anno 2016 (*)</t>
  </si>
  <si>
    <t>Dati di rendiconto anno 2015 (*)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</si>
</sst>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i/>
      <sz val="16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double">
        <color indexed="64"/>
      </right>
      <top/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0" xfId="0" applyFont="1" applyFill="1"/>
    <xf numFmtId="0" fontId="1" fillId="2" borderId="12" xfId="0" applyFont="1" applyFill="1" applyBorder="1"/>
    <xf numFmtId="0" fontId="3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3" fillId="2" borderId="18" xfId="0" applyFont="1" applyFill="1" applyBorder="1"/>
    <xf numFmtId="0" fontId="3" fillId="2" borderId="0" xfId="0" applyFont="1" applyFill="1"/>
    <xf numFmtId="0" fontId="2" fillId="2" borderId="1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3" borderId="20" xfId="0" applyFill="1" applyBorder="1"/>
    <xf numFmtId="0" fontId="0" fillId="0" borderId="19" xfId="0" applyBorder="1"/>
    <xf numFmtId="0" fontId="0" fillId="0" borderId="17" xfId="0" applyBorder="1"/>
    <xf numFmtId="0" fontId="2" fillId="2" borderId="6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0" xfId="0" applyFill="1" applyBorder="1"/>
    <xf numFmtId="0" fontId="0" fillId="3" borderId="23" xfId="0" applyFill="1" applyBorder="1"/>
    <xf numFmtId="0" fontId="0" fillId="2" borderId="24" xfId="0" applyFill="1" applyBorder="1"/>
    <xf numFmtId="0" fontId="0" fillId="0" borderId="15" xfId="0" applyBorder="1"/>
    <xf numFmtId="0" fontId="0" fillId="2" borderId="25" xfId="0" applyFill="1" applyBorder="1"/>
    <xf numFmtId="0" fontId="0" fillId="2" borderId="26" xfId="0" applyFill="1" applyBorder="1"/>
    <xf numFmtId="0" fontId="0" fillId="0" borderId="27" xfId="0" applyBorder="1"/>
    <xf numFmtId="0" fontId="0" fillId="3" borderId="28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28" xfId="0" applyFill="1" applyBorder="1"/>
    <xf numFmtId="0" fontId="0" fillId="2" borderId="23" xfId="0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39" xfId="0" applyFill="1" applyBorder="1"/>
    <xf numFmtId="0" fontId="1" fillId="2" borderId="40" xfId="0" applyFont="1" applyFill="1" applyBorder="1"/>
    <xf numFmtId="0" fontId="2" fillId="2" borderId="40" xfId="0" applyFont="1" applyFill="1" applyBorder="1"/>
    <xf numFmtId="0" fontId="1" fillId="2" borderId="41" xfId="0" applyFont="1" applyFill="1" applyBorder="1"/>
    <xf numFmtId="0" fontId="2" fillId="2" borderId="42" xfId="0" applyFont="1" applyFill="1" applyBorder="1"/>
    <xf numFmtId="0" fontId="5" fillId="4" borderId="24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0" fillId="4" borderId="28" xfId="0" applyFill="1" applyBorder="1" applyAlignment="1">
      <alignment vertical="center"/>
    </xf>
    <xf numFmtId="0" fontId="6" fillId="4" borderId="20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vertical="center"/>
    </xf>
    <xf numFmtId="0" fontId="0" fillId="4" borderId="43" xfId="0" applyFill="1" applyBorder="1" applyAlignment="1">
      <alignment vertic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4" borderId="53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3" fillId="4" borderId="67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 wrapText="1"/>
    </xf>
    <xf numFmtId="0" fontId="2" fillId="4" borderId="69" xfId="0" applyFont="1" applyFill="1" applyBorder="1" applyAlignment="1">
      <alignment horizontal="center" vertical="center" wrapText="1"/>
    </xf>
    <xf numFmtId="0" fontId="2" fillId="4" borderId="7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X59"/>
  <sheetViews>
    <sheetView tabSelected="1" workbookViewId="0">
      <pane ySplit="3" topLeftCell="A37" activePane="bottomLeft" state="frozen"/>
      <selection pane="bottomLeft" activeCell="B2" sqref="B2"/>
    </sheetView>
  </sheetViews>
  <sheetFormatPr defaultRowHeight="15"/>
  <cols>
    <col min="1" max="1" width="2.5703125" style="86" customWidth="1"/>
    <col min="2" max="2" width="10.140625" style="7" customWidth="1"/>
    <col min="3" max="3" width="82" customWidth="1"/>
    <col min="4" max="4" width="24.7109375" customWidth="1"/>
    <col min="5" max="5" width="26.140625" customWidth="1"/>
    <col min="6" max="8" width="9.140625" style="8"/>
  </cols>
  <sheetData>
    <row r="1" spans="1:76" ht="9.75" customHeight="1">
      <c r="B1" s="87"/>
      <c r="C1" s="87"/>
      <c r="D1" s="87"/>
      <c r="E1" s="87"/>
    </row>
    <row r="2" spans="1:76" s="58" customFormat="1" ht="17.25" customHeight="1">
      <c r="A2" s="86"/>
      <c r="B2" s="60" t="s">
        <v>66</v>
      </c>
      <c r="C2" s="8"/>
      <c r="D2" s="8"/>
      <c r="E2" s="8"/>
      <c r="F2" s="8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</row>
    <row r="3" spans="1:76" s="6" customFormat="1" ht="35.25" customHeight="1" thickBot="1">
      <c r="A3" s="86"/>
      <c r="B3" s="56" t="s">
        <v>145</v>
      </c>
      <c r="C3" s="57"/>
      <c r="D3" s="57"/>
      <c r="E3" s="57"/>
      <c r="F3" s="57"/>
      <c r="G3" s="59"/>
      <c r="H3" s="59"/>
    </row>
    <row r="4" spans="1:76" ht="25.5" thickTop="1" thickBot="1">
      <c r="B4" s="61" t="s">
        <v>3</v>
      </c>
      <c r="C4" s="62" t="s">
        <v>0</v>
      </c>
      <c r="D4" s="62" t="s">
        <v>1</v>
      </c>
      <c r="E4" s="63" t="s">
        <v>2</v>
      </c>
      <c r="F4" s="59"/>
    </row>
    <row r="5" spans="1:76" ht="15.75" thickTop="1">
      <c r="B5" s="18"/>
      <c r="C5" s="15" t="s">
        <v>4</v>
      </c>
      <c r="D5" s="64">
        <v>57183.29</v>
      </c>
      <c r="E5" s="65"/>
    </row>
    <row r="6" spans="1:76">
      <c r="B6" s="19"/>
      <c r="C6" s="16" t="s">
        <v>5</v>
      </c>
      <c r="D6" s="66">
        <v>468900.2</v>
      </c>
      <c r="E6" s="67"/>
    </row>
    <row r="7" spans="1:76">
      <c r="B7" s="19"/>
      <c r="C7" s="16" t="s">
        <v>6</v>
      </c>
      <c r="D7" s="66"/>
      <c r="E7" s="67"/>
    </row>
    <row r="8" spans="1:76" ht="15.75" thickBot="1">
      <c r="B8" s="20"/>
      <c r="C8" s="17" t="s">
        <v>7</v>
      </c>
      <c r="D8" s="11"/>
      <c r="E8" s="14"/>
    </row>
    <row r="9" spans="1:76" ht="15.75" thickTop="1">
      <c r="B9" s="23" t="s">
        <v>8</v>
      </c>
      <c r="C9" s="31" t="s">
        <v>9</v>
      </c>
      <c r="D9" s="64"/>
      <c r="E9" s="65"/>
    </row>
    <row r="10" spans="1:76">
      <c r="B10" s="24">
        <v>10101</v>
      </c>
      <c r="C10" s="21" t="s">
        <v>13</v>
      </c>
      <c r="D10" s="68">
        <v>1893644</v>
      </c>
      <c r="E10" s="69">
        <v>1806493.03</v>
      </c>
    </row>
    <row r="11" spans="1:76">
      <c r="B11" s="24">
        <v>10102</v>
      </c>
      <c r="C11" s="21" t="s">
        <v>15</v>
      </c>
      <c r="D11" s="66"/>
      <c r="E11" s="67"/>
    </row>
    <row r="12" spans="1:76">
      <c r="B12" s="24">
        <v>10103</v>
      </c>
      <c r="C12" s="21" t="s">
        <v>14</v>
      </c>
      <c r="D12" s="66"/>
      <c r="E12" s="67"/>
    </row>
    <row r="13" spans="1:76">
      <c r="B13" s="24">
        <v>10104</v>
      </c>
      <c r="C13" s="21" t="s">
        <v>16</v>
      </c>
      <c r="D13" s="66"/>
      <c r="E13" s="67"/>
    </row>
    <row r="14" spans="1:76">
      <c r="B14" s="24">
        <v>10301</v>
      </c>
      <c r="C14" s="21" t="s">
        <v>11</v>
      </c>
      <c r="D14" s="66">
        <v>285403</v>
      </c>
      <c r="E14" s="67">
        <v>214052.25</v>
      </c>
    </row>
    <row r="15" spans="1:76">
      <c r="B15" s="25">
        <v>10302</v>
      </c>
      <c r="C15" s="22" t="s">
        <v>12</v>
      </c>
      <c r="D15" s="28"/>
      <c r="E15" s="26"/>
    </row>
    <row r="16" spans="1:76" ht="15.75" thickBot="1">
      <c r="B16" s="33">
        <v>10000</v>
      </c>
      <c r="C16" s="30" t="s">
        <v>17</v>
      </c>
      <c r="D16" s="29">
        <f>D10+D11+D12+D13+D14+D15</f>
        <v>2179047</v>
      </c>
      <c r="E16" s="29">
        <f>E10+E11+E12+E13+E14+E15</f>
        <v>2020545.28</v>
      </c>
    </row>
    <row r="17" spans="2:5" ht="15.75" thickTop="1">
      <c r="B17" s="23" t="s">
        <v>18</v>
      </c>
      <c r="C17" s="31" t="s">
        <v>19</v>
      </c>
      <c r="D17" s="64"/>
      <c r="E17" s="65"/>
    </row>
    <row r="18" spans="2:5">
      <c r="B18" s="24">
        <v>20101</v>
      </c>
      <c r="C18" s="21" t="s">
        <v>20</v>
      </c>
      <c r="D18" s="66">
        <v>47512</v>
      </c>
      <c r="E18" s="67">
        <v>81303.69</v>
      </c>
    </row>
    <row r="19" spans="2:5">
      <c r="B19" s="24">
        <v>20102</v>
      </c>
      <c r="C19" s="21" t="s">
        <v>21</v>
      </c>
      <c r="D19" s="66"/>
      <c r="E19" s="67"/>
    </row>
    <row r="20" spans="2:5">
      <c r="B20" s="24">
        <v>20103</v>
      </c>
      <c r="C20" s="21" t="s">
        <v>22</v>
      </c>
      <c r="D20" s="66">
        <v>46700</v>
      </c>
      <c r="E20" s="67">
        <v>39695</v>
      </c>
    </row>
    <row r="21" spans="2:5">
      <c r="B21" s="24">
        <v>20104</v>
      </c>
      <c r="C21" s="21" t="s">
        <v>10</v>
      </c>
      <c r="D21" s="66">
        <v>1000</v>
      </c>
      <c r="E21" s="67">
        <v>850</v>
      </c>
    </row>
    <row r="22" spans="2:5">
      <c r="B22" s="24">
        <v>20105</v>
      </c>
      <c r="C22" s="21" t="s">
        <v>23</v>
      </c>
      <c r="D22" s="10"/>
      <c r="E22" s="13"/>
    </row>
    <row r="23" spans="2:5" ht="15.75" thickBot="1">
      <c r="B23" s="32">
        <v>20000</v>
      </c>
      <c r="C23" s="30" t="s">
        <v>24</v>
      </c>
      <c r="D23" s="29">
        <f>D18+D19+D20+D21+D22</f>
        <v>95212</v>
      </c>
      <c r="E23" s="29">
        <f>E18+E19+E20+E21+E22</f>
        <v>121848.69</v>
      </c>
    </row>
    <row r="24" spans="2:5" ht="15.75" thickTop="1">
      <c r="B24" s="23" t="s">
        <v>25</v>
      </c>
      <c r="C24" s="31" t="s">
        <v>26</v>
      </c>
      <c r="D24" s="64"/>
      <c r="E24" s="65"/>
    </row>
    <row r="25" spans="2:5">
      <c r="B25" s="24">
        <v>30100</v>
      </c>
      <c r="C25" s="21" t="s">
        <v>27</v>
      </c>
      <c r="D25" s="66">
        <v>171268</v>
      </c>
      <c r="E25" s="67">
        <v>128451</v>
      </c>
    </row>
    <row r="26" spans="2:5">
      <c r="B26" s="24">
        <v>30200</v>
      </c>
      <c r="C26" s="21" t="s">
        <v>28</v>
      </c>
      <c r="D26" s="66">
        <v>19000</v>
      </c>
      <c r="E26" s="67">
        <v>14250</v>
      </c>
    </row>
    <row r="27" spans="2:5">
      <c r="B27" s="24">
        <v>30300</v>
      </c>
      <c r="C27" s="21" t="s">
        <v>29</v>
      </c>
      <c r="D27" s="66">
        <v>500</v>
      </c>
      <c r="E27" s="67">
        <v>375</v>
      </c>
    </row>
    <row r="28" spans="2:5">
      <c r="B28" s="24">
        <v>30400</v>
      </c>
      <c r="C28" s="21" t="s">
        <v>30</v>
      </c>
      <c r="D28" s="66"/>
      <c r="E28" s="67"/>
    </row>
    <row r="29" spans="2:5">
      <c r="B29" s="24">
        <v>30500</v>
      </c>
      <c r="C29" s="21" t="s">
        <v>31</v>
      </c>
      <c r="D29" s="10">
        <v>87000</v>
      </c>
      <c r="E29" s="13">
        <v>65250</v>
      </c>
    </row>
    <row r="30" spans="2:5" ht="15.75" thickBot="1">
      <c r="B30" s="32">
        <v>30000</v>
      </c>
      <c r="C30" s="30" t="s">
        <v>32</v>
      </c>
      <c r="D30" s="29">
        <f>D25+D26+D27+D28+D29</f>
        <v>277768</v>
      </c>
      <c r="E30" s="29">
        <f>E25+E26+E27+E28+E29</f>
        <v>208326</v>
      </c>
    </row>
    <row r="31" spans="2:5" ht="15.75" thickTop="1">
      <c r="B31" s="23" t="s">
        <v>33</v>
      </c>
      <c r="C31" s="31" t="s">
        <v>34</v>
      </c>
      <c r="D31" s="64"/>
      <c r="E31" s="65"/>
    </row>
    <row r="32" spans="2:5">
      <c r="B32" s="24">
        <v>40100</v>
      </c>
      <c r="C32" s="21" t="s">
        <v>35</v>
      </c>
      <c r="D32" s="66"/>
      <c r="E32" s="67"/>
    </row>
    <row r="33" spans="2:5">
      <c r="B33" s="24">
        <v>40200</v>
      </c>
      <c r="C33" s="21" t="s">
        <v>36</v>
      </c>
      <c r="D33" s="66">
        <v>4557368</v>
      </c>
      <c r="E33" s="67">
        <v>2786624.57</v>
      </c>
    </row>
    <row r="34" spans="2:5">
      <c r="B34" s="24">
        <v>40300</v>
      </c>
      <c r="C34" s="21" t="s">
        <v>37</v>
      </c>
      <c r="D34" s="66"/>
      <c r="E34" s="67"/>
    </row>
    <row r="35" spans="2:5">
      <c r="B35" s="24">
        <v>40400</v>
      </c>
      <c r="C35" s="21" t="s">
        <v>38</v>
      </c>
      <c r="D35" s="66">
        <v>184695</v>
      </c>
      <c r="E35" s="67">
        <v>92347.5</v>
      </c>
    </row>
    <row r="36" spans="2:5">
      <c r="B36" s="24">
        <v>40500</v>
      </c>
      <c r="C36" s="21" t="s">
        <v>39</v>
      </c>
      <c r="D36" s="10">
        <v>330000</v>
      </c>
      <c r="E36" s="13">
        <v>179307.21</v>
      </c>
    </row>
    <row r="37" spans="2:5" ht="15.75" thickBot="1">
      <c r="B37" s="32">
        <v>40000</v>
      </c>
      <c r="C37" s="30" t="s">
        <v>40</v>
      </c>
      <c r="D37" s="29">
        <f>D32+D33+D34+D35+D36</f>
        <v>5072063</v>
      </c>
      <c r="E37" s="29">
        <f>E32+E33+E34+E35+E36</f>
        <v>3058279.28</v>
      </c>
    </row>
    <row r="38" spans="2:5" ht="15.75" thickTop="1">
      <c r="B38" s="23" t="s">
        <v>41</v>
      </c>
      <c r="C38" s="31" t="s">
        <v>42</v>
      </c>
      <c r="D38" s="64"/>
      <c r="E38" s="65"/>
    </row>
    <row r="39" spans="2:5">
      <c r="B39" s="24">
        <v>50100</v>
      </c>
      <c r="C39" s="21" t="s">
        <v>43</v>
      </c>
      <c r="D39" s="66"/>
      <c r="E39" s="67"/>
    </row>
    <row r="40" spans="2:5">
      <c r="B40" s="24">
        <v>50200</v>
      </c>
      <c r="C40" s="21" t="s">
        <v>45</v>
      </c>
      <c r="D40" s="66"/>
      <c r="E40" s="67"/>
    </row>
    <row r="41" spans="2:5">
      <c r="B41" s="24">
        <v>50300</v>
      </c>
      <c r="C41" s="21" t="s">
        <v>44</v>
      </c>
      <c r="D41" s="66"/>
      <c r="E41" s="67"/>
    </row>
    <row r="42" spans="2:5">
      <c r="B42" s="24">
        <v>50400</v>
      </c>
      <c r="C42" s="21" t="s">
        <v>46</v>
      </c>
      <c r="D42" s="10"/>
      <c r="E42" s="13"/>
    </row>
    <row r="43" spans="2:5" ht="15.75" thickBot="1">
      <c r="B43" s="32">
        <v>50000</v>
      </c>
      <c r="C43" s="30" t="s">
        <v>47</v>
      </c>
      <c r="D43" s="29">
        <f>D39+D40+D41+D42</f>
        <v>0</v>
      </c>
      <c r="E43" s="29">
        <f>E39+E40+E41+E42</f>
        <v>0</v>
      </c>
    </row>
    <row r="44" spans="2:5" ht="15.75" thickTop="1">
      <c r="B44" s="23" t="s">
        <v>48</v>
      </c>
      <c r="C44" s="31" t="s">
        <v>49</v>
      </c>
      <c r="D44" s="64"/>
      <c r="E44" s="65"/>
    </row>
    <row r="45" spans="2:5">
      <c r="B45" s="24">
        <v>60100</v>
      </c>
      <c r="C45" s="21" t="s">
        <v>50</v>
      </c>
      <c r="D45" s="66"/>
      <c r="E45" s="67"/>
    </row>
    <row r="46" spans="2:5">
      <c r="B46" s="24">
        <v>60200</v>
      </c>
      <c r="C46" s="21" t="s">
        <v>53</v>
      </c>
      <c r="D46" s="66"/>
      <c r="E46" s="67"/>
    </row>
    <row r="47" spans="2:5">
      <c r="B47" s="24">
        <v>60300</v>
      </c>
      <c r="C47" s="21" t="s">
        <v>51</v>
      </c>
      <c r="D47" s="66"/>
      <c r="E47" s="67"/>
    </row>
    <row r="48" spans="2:5">
      <c r="B48" s="24">
        <v>60400</v>
      </c>
      <c r="C48" s="21" t="s">
        <v>52</v>
      </c>
      <c r="D48" s="10"/>
      <c r="E48" s="13"/>
    </row>
    <row r="49" spans="2:5" ht="15.75" thickBot="1">
      <c r="B49" s="32">
        <v>60000</v>
      </c>
      <c r="C49" s="30" t="s">
        <v>54</v>
      </c>
      <c r="D49" s="29">
        <f>D45+D46+D47+D48</f>
        <v>0</v>
      </c>
      <c r="E49" s="29">
        <f>E45+E46+E47+E48</f>
        <v>0</v>
      </c>
    </row>
    <row r="50" spans="2:5" ht="15.75" thickTop="1">
      <c r="B50" s="23" t="s">
        <v>55</v>
      </c>
      <c r="C50" s="31" t="s">
        <v>56</v>
      </c>
      <c r="D50" s="64"/>
      <c r="E50" s="65"/>
    </row>
    <row r="51" spans="2:5">
      <c r="B51" s="24">
        <v>70100</v>
      </c>
      <c r="C51" s="21" t="s">
        <v>57</v>
      </c>
      <c r="D51" s="10">
        <v>2500000</v>
      </c>
      <c r="E51" s="13">
        <v>2500000</v>
      </c>
    </row>
    <row r="52" spans="2:5" ht="15.75" thickBot="1">
      <c r="B52" s="32">
        <v>70000</v>
      </c>
      <c r="C52" s="30" t="s">
        <v>58</v>
      </c>
      <c r="D52" s="29">
        <v>2500000</v>
      </c>
      <c r="E52" s="27">
        <v>2500000</v>
      </c>
    </row>
    <row r="53" spans="2:5" ht="15.75" thickTop="1">
      <c r="B53" s="23" t="s">
        <v>59</v>
      </c>
      <c r="C53" s="31" t="s">
        <v>60</v>
      </c>
      <c r="D53" s="64"/>
      <c r="E53" s="65"/>
    </row>
    <row r="54" spans="2:5">
      <c r="B54" s="24">
        <v>90100</v>
      </c>
      <c r="C54" s="21" t="s">
        <v>61</v>
      </c>
      <c r="D54" s="66">
        <v>1802500</v>
      </c>
      <c r="E54" s="67">
        <v>1859937.43</v>
      </c>
    </row>
    <row r="55" spans="2:5">
      <c r="B55" s="24">
        <v>90200</v>
      </c>
      <c r="C55" s="21" t="s">
        <v>62</v>
      </c>
      <c r="D55" s="10">
        <v>108132</v>
      </c>
      <c r="E55" s="13">
        <v>123755.01</v>
      </c>
    </row>
    <row r="56" spans="2:5" ht="15.75" thickBot="1">
      <c r="B56" s="32">
        <v>90000</v>
      </c>
      <c r="C56" s="30" t="s">
        <v>63</v>
      </c>
      <c r="D56" s="29">
        <f>D54+D55</f>
        <v>1910632</v>
      </c>
      <c r="E56" s="29">
        <f>E54+E55</f>
        <v>1983692.44</v>
      </c>
    </row>
    <row r="57" spans="2:5" ht="16.5" thickTop="1" thickBot="1">
      <c r="B57" s="84" t="s">
        <v>64</v>
      </c>
      <c r="C57" s="85"/>
      <c r="D57" s="1">
        <f>D16+D23+D30+D37+D43+D49+D52+D56</f>
        <v>12034722</v>
      </c>
      <c r="E57" s="1">
        <f>E16+E23+E30+E37+E43+E49+E52+E56</f>
        <v>9892691.6899999995</v>
      </c>
    </row>
    <row r="58" spans="2:5" ht="16.5" thickTop="1" thickBot="1">
      <c r="B58" s="84" t="s">
        <v>65</v>
      </c>
      <c r="C58" s="85"/>
      <c r="D58" s="1">
        <f>D57+D5+D6+D7+D8</f>
        <v>12560805.489999998</v>
      </c>
      <c r="E58" s="1">
        <f>E57+E5+E6+E7+E8</f>
        <v>9892691.6899999995</v>
      </c>
    </row>
    <row r="59" spans="2:5" ht="15.75" thickTop="1">
      <c r="B59" s="55" t="s">
        <v>141</v>
      </c>
    </row>
  </sheetData>
  <mergeCells count="4">
    <mergeCell ref="B57:C57"/>
    <mergeCell ref="B58:C58"/>
    <mergeCell ref="A1:A1048576"/>
    <mergeCell ref="B1:E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1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X64"/>
  <sheetViews>
    <sheetView workbookViewId="0">
      <selection activeCell="B2" sqref="B2"/>
    </sheetView>
  </sheetViews>
  <sheetFormatPr defaultRowHeight="15"/>
  <cols>
    <col min="1" max="1" width="3" style="86" customWidth="1"/>
    <col min="2" max="2" width="10" style="7" customWidth="1"/>
    <col min="3" max="3" width="82" customWidth="1"/>
    <col min="4" max="4" width="24.7109375" customWidth="1"/>
    <col min="5" max="5" width="26.140625" customWidth="1"/>
  </cols>
  <sheetData>
    <row r="1" spans="1:76" ht="9.75" customHeight="1"/>
    <row r="2" spans="1:76" s="58" customFormat="1" ht="17.25" customHeight="1">
      <c r="A2" s="86"/>
      <c r="B2" s="60" t="s">
        <v>66</v>
      </c>
      <c r="C2" s="8"/>
      <c r="D2" s="8"/>
      <c r="E2" s="8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</row>
    <row r="3" spans="1:76" s="6" customFormat="1" ht="35.25" customHeight="1" thickBot="1">
      <c r="A3" s="86"/>
      <c r="B3" s="56" t="s">
        <v>146</v>
      </c>
      <c r="C3" s="57"/>
      <c r="D3" s="57"/>
      <c r="E3" s="57"/>
    </row>
    <row r="4" spans="1:76" ht="25.5" thickTop="1" thickBot="1">
      <c r="B4" s="61" t="s">
        <v>3</v>
      </c>
      <c r="C4" s="62" t="s">
        <v>0</v>
      </c>
      <c r="D4" s="62" t="s">
        <v>1</v>
      </c>
      <c r="E4" s="63" t="s">
        <v>2</v>
      </c>
    </row>
    <row r="5" spans="1:76" ht="15.75" thickTop="1">
      <c r="B5" s="18"/>
      <c r="C5" s="15" t="s">
        <v>4</v>
      </c>
      <c r="D5" s="64"/>
      <c r="E5" s="65"/>
    </row>
    <row r="6" spans="1:76">
      <c r="B6" s="19"/>
      <c r="C6" s="16" t="s">
        <v>5</v>
      </c>
      <c r="D6" s="66"/>
      <c r="E6" s="67"/>
    </row>
    <row r="7" spans="1:76">
      <c r="B7" s="19"/>
      <c r="C7" s="16" t="s">
        <v>6</v>
      </c>
      <c r="D7" s="66"/>
      <c r="E7" s="67"/>
    </row>
    <row r="8" spans="1:76" ht="15.75" thickBot="1">
      <c r="B8" s="20"/>
      <c r="C8" s="17" t="s">
        <v>7</v>
      </c>
      <c r="D8" s="11">
        <v>0</v>
      </c>
      <c r="E8" s="14"/>
    </row>
    <row r="9" spans="1:76" ht="15.75" thickTop="1">
      <c r="B9" s="23" t="s">
        <v>8</v>
      </c>
      <c r="C9" s="31" t="s">
        <v>9</v>
      </c>
      <c r="D9" s="64"/>
      <c r="E9" s="65"/>
    </row>
    <row r="10" spans="1:76">
      <c r="B10" s="24">
        <v>10101</v>
      </c>
      <c r="C10" s="21" t="s">
        <v>13</v>
      </c>
      <c r="D10" s="66"/>
      <c r="E10" s="67"/>
    </row>
    <row r="11" spans="1:76">
      <c r="B11" s="24">
        <v>10102</v>
      </c>
      <c r="C11" s="21" t="s">
        <v>15</v>
      </c>
      <c r="D11" s="66"/>
      <c r="E11" s="67"/>
    </row>
    <row r="12" spans="1:76">
      <c r="B12" s="24">
        <v>10103</v>
      </c>
      <c r="C12" s="21" t="s">
        <v>14</v>
      </c>
      <c r="D12" s="66"/>
      <c r="E12" s="67"/>
    </row>
    <row r="13" spans="1:76">
      <c r="B13" s="24">
        <v>10104</v>
      </c>
      <c r="C13" s="21" t="s">
        <v>16</v>
      </c>
      <c r="D13" s="66"/>
      <c r="E13" s="67"/>
    </row>
    <row r="14" spans="1:76">
      <c r="B14" s="24">
        <v>10301</v>
      </c>
      <c r="C14" s="21" t="s">
        <v>11</v>
      </c>
      <c r="D14" s="66"/>
      <c r="E14" s="67"/>
    </row>
    <row r="15" spans="1:76">
      <c r="B15" s="25">
        <v>10302</v>
      </c>
      <c r="C15" s="22" t="s">
        <v>12</v>
      </c>
      <c r="D15" s="28"/>
      <c r="E15" s="26"/>
    </row>
    <row r="16" spans="1:76" ht="15.75" thickBot="1">
      <c r="B16" s="33">
        <v>10000</v>
      </c>
      <c r="C16" s="30" t="s">
        <v>17</v>
      </c>
      <c r="D16" s="29">
        <f>D10+D11+D12+D13+D14+D15</f>
        <v>0</v>
      </c>
      <c r="E16" s="29">
        <f>E10+E11+E12+E13+E14+E15</f>
        <v>0</v>
      </c>
    </row>
    <row r="17" spans="2:5" ht="15.75" thickTop="1">
      <c r="B17" s="23" t="s">
        <v>18</v>
      </c>
      <c r="C17" s="31" t="s">
        <v>19</v>
      </c>
      <c r="D17" s="64"/>
      <c r="E17" s="65"/>
    </row>
    <row r="18" spans="2:5">
      <c r="B18" s="24">
        <v>20101</v>
      </c>
      <c r="C18" s="21" t="s">
        <v>20</v>
      </c>
      <c r="D18" s="66"/>
      <c r="E18" s="67"/>
    </row>
    <row r="19" spans="2:5">
      <c r="B19" s="24">
        <v>20102</v>
      </c>
      <c r="C19" s="21" t="s">
        <v>21</v>
      </c>
      <c r="D19" s="66"/>
      <c r="E19" s="13"/>
    </row>
    <row r="20" spans="2:5">
      <c r="B20" s="24">
        <v>20103</v>
      </c>
      <c r="C20" s="21" t="s">
        <v>22</v>
      </c>
      <c r="D20" s="66"/>
      <c r="E20" s="70"/>
    </row>
    <row r="21" spans="2:5">
      <c r="B21" s="24">
        <v>20104</v>
      </c>
      <c r="C21" s="21" t="s">
        <v>10</v>
      </c>
      <c r="D21" s="66"/>
      <c r="E21" s="67"/>
    </row>
    <row r="22" spans="2:5">
      <c r="B22" s="24">
        <v>20105</v>
      </c>
      <c r="C22" s="21" t="s">
        <v>23</v>
      </c>
      <c r="D22" s="10"/>
      <c r="E22" s="13"/>
    </row>
    <row r="23" spans="2:5" ht="15.75" thickBot="1">
      <c r="B23" s="32">
        <v>20000</v>
      </c>
      <c r="C23" s="30" t="s">
        <v>24</v>
      </c>
      <c r="D23" s="29">
        <f>D18+D19+D20+D21+D22</f>
        <v>0</v>
      </c>
      <c r="E23" s="29">
        <f>E18+E19+E20+E21+E22</f>
        <v>0</v>
      </c>
    </row>
    <row r="24" spans="2:5" ht="15.75" thickTop="1">
      <c r="B24" s="23" t="s">
        <v>25</v>
      </c>
      <c r="C24" s="31" t="s">
        <v>26</v>
      </c>
      <c r="D24" s="9"/>
      <c r="E24" s="12"/>
    </row>
    <row r="25" spans="2:5">
      <c r="B25" s="24">
        <v>30100</v>
      </c>
      <c r="C25" s="21" t="s">
        <v>27</v>
      </c>
      <c r="D25" s="66"/>
      <c r="E25" s="67"/>
    </row>
    <row r="26" spans="2:5">
      <c r="B26" s="24">
        <v>30200</v>
      </c>
      <c r="C26" s="21" t="s">
        <v>28</v>
      </c>
      <c r="D26" s="66"/>
      <c r="E26" s="67"/>
    </row>
    <row r="27" spans="2:5">
      <c r="B27" s="24">
        <v>30300</v>
      </c>
      <c r="C27" s="21" t="s">
        <v>29</v>
      </c>
      <c r="D27" s="66"/>
      <c r="E27" s="67"/>
    </row>
    <row r="28" spans="2:5">
      <c r="B28" s="24">
        <v>30400</v>
      </c>
      <c r="C28" s="21" t="s">
        <v>30</v>
      </c>
      <c r="D28" s="10"/>
      <c r="E28" s="67"/>
    </row>
    <row r="29" spans="2:5">
      <c r="B29" s="24">
        <v>30500</v>
      </c>
      <c r="C29" s="21" t="s">
        <v>31</v>
      </c>
      <c r="D29" s="71"/>
      <c r="E29" s="13"/>
    </row>
    <row r="30" spans="2:5" ht="15.75" thickBot="1">
      <c r="B30" s="32">
        <v>30000</v>
      </c>
      <c r="C30" s="30" t="s">
        <v>32</v>
      </c>
      <c r="D30" s="29">
        <f>D25+D26+D27+D28+D29</f>
        <v>0</v>
      </c>
      <c r="E30" s="29">
        <f>E25+E26+E27+E28+E29</f>
        <v>0</v>
      </c>
    </row>
    <row r="31" spans="2:5" ht="15.75" thickTop="1">
      <c r="B31" s="23" t="s">
        <v>33</v>
      </c>
      <c r="C31" s="31" t="s">
        <v>34</v>
      </c>
      <c r="D31" s="64"/>
      <c r="E31" s="12"/>
    </row>
    <row r="32" spans="2:5">
      <c r="B32" s="24">
        <v>40100</v>
      </c>
      <c r="C32" s="21" t="s">
        <v>35</v>
      </c>
      <c r="D32" s="10"/>
      <c r="E32" s="67"/>
    </row>
    <row r="33" spans="2:5">
      <c r="B33" s="24">
        <v>40200</v>
      </c>
      <c r="C33" s="21" t="s">
        <v>36</v>
      </c>
      <c r="D33" s="72"/>
      <c r="E33" s="70"/>
    </row>
    <row r="34" spans="2:5">
      <c r="B34" s="24">
        <v>40300</v>
      </c>
      <c r="C34" s="21" t="s">
        <v>37</v>
      </c>
      <c r="D34" s="72"/>
      <c r="E34" s="67"/>
    </row>
    <row r="35" spans="2:5">
      <c r="B35" s="24">
        <v>40400</v>
      </c>
      <c r="C35" s="21" t="s">
        <v>38</v>
      </c>
      <c r="D35" s="66"/>
      <c r="E35" s="67"/>
    </row>
    <row r="36" spans="2:5">
      <c r="B36" s="24">
        <v>40500</v>
      </c>
      <c r="C36" s="21" t="s">
        <v>39</v>
      </c>
      <c r="D36" s="10"/>
      <c r="E36" s="13"/>
    </row>
    <row r="37" spans="2:5" ht="15.75" thickBot="1">
      <c r="B37" s="32">
        <v>40000</v>
      </c>
      <c r="C37" s="30" t="s">
        <v>40</v>
      </c>
      <c r="D37" s="29">
        <f>D32+D33+D34+D35+D36</f>
        <v>0</v>
      </c>
      <c r="E37" s="29">
        <f>E32+E33+E34+E35+E36</f>
        <v>0</v>
      </c>
    </row>
    <row r="38" spans="2:5" ht="15.75" thickTop="1">
      <c r="B38" s="23" t="s">
        <v>41</v>
      </c>
      <c r="C38" s="31" t="s">
        <v>42</v>
      </c>
      <c r="D38" s="64"/>
      <c r="E38" s="12"/>
    </row>
    <row r="39" spans="2:5">
      <c r="B39" s="24">
        <v>50100</v>
      </c>
      <c r="C39" s="21" t="s">
        <v>43</v>
      </c>
      <c r="D39" s="66"/>
      <c r="E39" s="67"/>
    </row>
    <row r="40" spans="2:5">
      <c r="B40" s="24">
        <v>50200</v>
      </c>
      <c r="C40" s="21" t="s">
        <v>45</v>
      </c>
      <c r="D40" s="66"/>
      <c r="E40" s="69"/>
    </row>
    <row r="41" spans="2:5">
      <c r="B41" s="24">
        <v>50300</v>
      </c>
      <c r="C41" s="21" t="s">
        <v>44</v>
      </c>
      <c r="D41" s="66"/>
      <c r="E41" s="13"/>
    </row>
    <row r="42" spans="2:5">
      <c r="B42" s="24">
        <v>50400</v>
      </c>
      <c r="C42" s="21" t="s">
        <v>46</v>
      </c>
      <c r="D42" s="10"/>
      <c r="E42" s="73"/>
    </row>
    <row r="43" spans="2:5" ht="15.75" thickBot="1">
      <c r="B43" s="32">
        <v>50000</v>
      </c>
      <c r="C43" s="30" t="s">
        <v>47</v>
      </c>
      <c r="D43" s="29">
        <f>D39+D40+E43+D41+D42</f>
        <v>0</v>
      </c>
      <c r="E43" s="29">
        <f>E39+E40+E41+E42</f>
        <v>0</v>
      </c>
    </row>
    <row r="44" spans="2:5" ht="15.75" thickTop="1">
      <c r="B44" s="23" t="s">
        <v>48</v>
      </c>
      <c r="C44" s="31" t="s">
        <v>49</v>
      </c>
      <c r="D44" s="64"/>
      <c r="E44" s="12"/>
    </row>
    <row r="45" spans="2:5">
      <c r="B45" s="24">
        <v>60100</v>
      </c>
      <c r="C45" s="21" t="s">
        <v>50</v>
      </c>
      <c r="D45" s="10"/>
      <c r="E45" s="70"/>
    </row>
    <row r="46" spans="2:5">
      <c r="B46" s="24">
        <v>60200</v>
      </c>
      <c r="C46" s="21" t="s">
        <v>53</v>
      </c>
      <c r="D46" s="66"/>
      <c r="E46" s="70"/>
    </row>
    <row r="47" spans="2:5">
      <c r="B47" s="24">
        <v>60300</v>
      </c>
      <c r="C47" s="21" t="s">
        <v>51</v>
      </c>
      <c r="D47" s="10"/>
      <c r="E47" s="67"/>
    </row>
    <row r="48" spans="2:5">
      <c r="B48" s="24">
        <v>60400</v>
      </c>
      <c r="C48" s="21" t="s">
        <v>52</v>
      </c>
      <c r="D48" s="71"/>
      <c r="E48" s="13"/>
    </row>
    <row r="49" spans="1:8" ht="15.75" thickBot="1">
      <c r="B49" s="32">
        <v>60000</v>
      </c>
      <c r="C49" s="30" t="s">
        <v>54</v>
      </c>
      <c r="D49" s="29">
        <f>D45+D46+D47+D48</f>
        <v>0</v>
      </c>
      <c r="E49" s="29">
        <f>E45+E46+E47+E48</f>
        <v>0</v>
      </c>
    </row>
    <row r="50" spans="1:8" ht="15.75" thickTop="1">
      <c r="B50" s="23" t="s">
        <v>55</v>
      </c>
      <c r="C50" s="31" t="s">
        <v>56</v>
      </c>
      <c r="D50" s="9"/>
      <c r="E50" s="12"/>
    </row>
    <row r="51" spans="1:8">
      <c r="B51" s="24">
        <v>70100</v>
      </c>
      <c r="C51" s="21" t="s">
        <v>57</v>
      </c>
      <c r="D51" s="71"/>
      <c r="E51" s="73"/>
    </row>
    <row r="52" spans="1:8" ht="15.75" thickBot="1">
      <c r="B52" s="32">
        <v>70000</v>
      </c>
      <c r="C52" s="30" t="s">
        <v>58</v>
      </c>
      <c r="D52" s="29">
        <f>D51</f>
        <v>0</v>
      </c>
      <c r="E52" s="29">
        <f>E51</f>
        <v>0</v>
      </c>
    </row>
    <row r="53" spans="1:8" ht="15.75" thickTop="1">
      <c r="B53" s="23" t="s">
        <v>59</v>
      </c>
      <c r="C53" s="31" t="s">
        <v>60</v>
      </c>
      <c r="D53" s="9"/>
      <c r="E53" s="12"/>
    </row>
    <row r="54" spans="1:8">
      <c r="B54" s="24">
        <v>90100</v>
      </c>
      <c r="C54" s="21" t="s">
        <v>61</v>
      </c>
      <c r="D54" s="72"/>
      <c r="E54" s="67"/>
    </row>
    <row r="55" spans="1:8">
      <c r="B55" s="24">
        <v>90200</v>
      </c>
      <c r="C55" s="21" t="s">
        <v>62</v>
      </c>
      <c r="D55" s="72"/>
      <c r="E55" s="73"/>
    </row>
    <row r="56" spans="1:8" ht="15.75" thickBot="1">
      <c r="B56" s="32">
        <v>90000</v>
      </c>
      <c r="C56" s="30" t="s">
        <v>63</v>
      </c>
      <c r="D56" s="29">
        <f>D54+D55</f>
        <v>0</v>
      </c>
      <c r="E56" s="29">
        <f>E54+E55</f>
        <v>0</v>
      </c>
    </row>
    <row r="57" spans="1:8" ht="16.5" thickTop="1" thickBot="1">
      <c r="B57" s="84" t="s">
        <v>64</v>
      </c>
      <c r="C57" s="85"/>
      <c r="D57" s="1">
        <f>D16+D23+D30+D37+D43+D49+D52+D56</f>
        <v>0</v>
      </c>
      <c r="E57" s="1">
        <f>E16+E23+E30+E37+E43+E49+E52+E56</f>
        <v>0</v>
      </c>
    </row>
    <row r="58" spans="1:8" ht="42" customHeight="1" thickTop="1" thickBot="1">
      <c r="B58" s="84" t="s">
        <v>65</v>
      </c>
      <c r="C58" s="85"/>
      <c r="D58" s="1">
        <f>D57+D5+D6+D7+D8</f>
        <v>0</v>
      </c>
      <c r="E58" s="1">
        <f>E57+E5+E6+E7+E8</f>
        <v>0</v>
      </c>
    </row>
    <row r="59" spans="1:8" s="3" customFormat="1" ht="21.75" customHeight="1" thickTop="1" thickBot="1">
      <c r="A59" s="86"/>
      <c r="B59" s="88" t="s">
        <v>138</v>
      </c>
      <c r="C59" s="89"/>
      <c r="D59" s="1"/>
      <c r="E59" s="2"/>
      <c r="F59" s="21"/>
      <c r="G59" s="21"/>
      <c r="H59" s="21"/>
    </row>
    <row r="60" spans="1:8" s="3" customFormat="1" ht="15" customHeight="1" thickTop="1">
      <c r="A60" s="86"/>
      <c r="B60" s="55" t="s">
        <v>140</v>
      </c>
    </row>
    <row r="61" spans="1:8">
      <c r="B61" s="55" t="s">
        <v>142</v>
      </c>
      <c r="C61" s="3"/>
      <c r="D61" s="3"/>
      <c r="E61" s="3"/>
    </row>
    <row r="64" spans="1:8">
      <c r="C64" s="54"/>
    </row>
  </sheetData>
  <mergeCells count="4">
    <mergeCell ref="B57:C57"/>
    <mergeCell ref="B58:C58"/>
    <mergeCell ref="B59:C59"/>
    <mergeCell ref="A1:A1048576"/>
  </mergeCells>
  <phoneticPr fontId="11" type="noConversion"/>
  <pageMargins left="0.7" right="0.7" top="0.75" bottom="0.75" header="0.3" footer="0.3"/>
  <pageSetup paperSize="9" scale="1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X54"/>
  <sheetViews>
    <sheetView zoomScaleNormal="100" workbookViewId="0">
      <selection activeCell="B1" sqref="B1:BX2"/>
    </sheetView>
  </sheetViews>
  <sheetFormatPr defaultRowHeight="15"/>
  <cols>
    <col min="1" max="1" width="2.5703125" style="86" customWidth="1"/>
    <col min="2" max="2" width="7" style="4" customWidth="1"/>
    <col min="3" max="3" width="50.5703125" customWidth="1"/>
    <col min="4" max="76" width="10.7109375" customWidth="1"/>
  </cols>
  <sheetData>
    <row r="1" spans="1:76">
      <c r="B1" s="108" t="s">
        <v>137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</row>
    <row r="2" spans="1:76" ht="15" customHeight="1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</row>
    <row r="3" spans="1:76" s="58" customFormat="1" ht="15" customHeight="1" thickBot="1">
      <c r="A3" s="86"/>
      <c r="B3" s="56" t="s">
        <v>145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</row>
    <row r="4" spans="1:76" ht="15.75" customHeight="1" thickTop="1">
      <c r="B4" s="110" t="s">
        <v>67</v>
      </c>
      <c r="C4" s="111"/>
      <c r="D4" s="98">
        <v>1</v>
      </c>
      <c r="E4" s="99"/>
      <c r="F4" s="100"/>
      <c r="G4" s="98">
        <v>2</v>
      </c>
      <c r="H4" s="99"/>
      <c r="I4" s="100"/>
      <c r="J4" s="98">
        <v>3</v>
      </c>
      <c r="K4" s="99"/>
      <c r="L4" s="100"/>
      <c r="M4" s="98">
        <v>4</v>
      </c>
      <c r="N4" s="99"/>
      <c r="O4" s="100"/>
      <c r="P4" s="98">
        <v>5</v>
      </c>
      <c r="Q4" s="99"/>
      <c r="R4" s="100"/>
      <c r="S4" s="98">
        <v>6</v>
      </c>
      <c r="T4" s="99"/>
      <c r="U4" s="100"/>
      <c r="V4" s="98">
        <v>7</v>
      </c>
      <c r="W4" s="99"/>
      <c r="X4" s="100"/>
      <c r="Y4" s="98">
        <v>8</v>
      </c>
      <c r="Z4" s="99"/>
      <c r="AA4" s="100"/>
      <c r="AB4" s="98">
        <v>9</v>
      </c>
      <c r="AC4" s="99"/>
      <c r="AD4" s="100"/>
      <c r="AE4" s="98">
        <v>10</v>
      </c>
      <c r="AF4" s="99"/>
      <c r="AG4" s="100"/>
      <c r="AH4" s="98">
        <v>11</v>
      </c>
      <c r="AI4" s="99"/>
      <c r="AJ4" s="100"/>
      <c r="AK4" s="98">
        <v>12</v>
      </c>
      <c r="AL4" s="99"/>
      <c r="AM4" s="100"/>
      <c r="AN4" s="98">
        <v>13</v>
      </c>
      <c r="AO4" s="99"/>
      <c r="AP4" s="100"/>
      <c r="AQ4" s="98">
        <v>14</v>
      </c>
      <c r="AR4" s="99"/>
      <c r="AS4" s="100"/>
      <c r="AT4" s="98">
        <v>15</v>
      </c>
      <c r="AU4" s="99"/>
      <c r="AV4" s="100"/>
      <c r="AW4" s="98">
        <v>16</v>
      </c>
      <c r="AX4" s="99"/>
      <c r="AY4" s="100"/>
      <c r="AZ4" s="98">
        <v>17</v>
      </c>
      <c r="BA4" s="99"/>
      <c r="BB4" s="100"/>
      <c r="BC4" s="98">
        <v>18</v>
      </c>
      <c r="BD4" s="99"/>
      <c r="BE4" s="100"/>
      <c r="BF4" s="98">
        <v>19</v>
      </c>
      <c r="BG4" s="99"/>
      <c r="BH4" s="100"/>
      <c r="BI4" s="98">
        <v>20</v>
      </c>
      <c r="BJ4" s="99"/>
      <c r="BK4" s="100"/>
      <c r="BL4" s="98">
        <v>50</v>
      </c>
      <c r="BM4" s="99"/>
      <c r="BN4" s="100"/>
      <c r="BO4" s="98">
        <v>60</v>
      </c>
      <c r="BP4" s="99"/>
      <c r="BQ4" s="100"/>
      <c r="BR4" s="98">
        <v>99</v>
      </c>
      <c r="BS4" s="99"/>
      <c r="BT4" s="100"/>
      <c r="BU4" s="104" t="s">
        <v>133</v>
      </c>
      <c r="BV4" s="92" t="s">
        <v>134</v>
      </c>
      <c r="BW4" s="93"/>
      <c r="BX4" s="94"/>
    </row>
    <row r="5" spans="1:76" ht="24" customHeight="1">
      <c r="B5" s="112"/>
      <c r="C5" s="113"/>
      <c r="D5" s="101" t="s">
        <v>71</v>
      </c>
      <c r="E5" s="102"/>
      <c r="F5" s="103"/>
      <c r="G5" s="101" t="s">
        <v>72</v>
      </c>
      <c r="H5" s="102"/>
      <c r="I5" s="103"/>
      <c r="J5" s="101" t="s">
        <v>73</v>
      </c>
      <c r="K5" s="102"/>
      <c r="L5" s="103"/>
      <c r="M5" s="101" t="s">
        <v>74</v>
      </c>
      <c r="N5" s="102"/>
      <c r="O5" s="103"/>
      <c r="P5" s="101" t="s">
        <v>75</v>
      </c>
      <c r="Q5" s="102"/>
      <c r="R5" s="103"/>
      <c r="S5" s="101" t="s">
        <v>76</v>
      </c>
      <c r="T5" s="102"/>
      <c r="U5" s="103"/>
      <c r="V5" s="101" t="s">
        <v>77</v>
      </c>
      <c r="W5" s="102"/>
      <c r="X5" s="103"/>
      <c r="Y5" s="101" t="s">
        <v>78</v>
      </c>
      <c r="Z5" s="102"/>
      <c r="AA5" s="103"/>
      <c r="AB5" s="101" t="s">
        <v>79</v>
      </c>
      <c r="AC5" s="102"/>
      <c r="AD5" s="103"/>
      <c r="AE5" s="101" t="s">
        <v>80</v>
      </c>
      <c r="AF5" s="102"/>
      <c r="AG5" s="103"/>
      <c r="AH5" s="101" t="s">
        <v>81</v>
      </c>
      <c r="AI5" s="102"/>
      <c r="AJ5" s="103"/>
      <c r="AK5" s="101" t="s">
        <v>82</v>
      </c>
      <c r="AL5" s="102"/>
      <c r="AM5" s="103"/>
      <c r="AN5" s="101" t="s">
        <v>83</v>
      </c>
      <c r="AO5" s="102"/>
      <c r="AP5" s="103"/>
      <c r="AQ5" s="101" t="s">
        <v>84</v>
      </c>
      <c r="AR5" s="102"/>
      <c r="AS5" s="103"/>
      <c r="AT5" s="101" t="s">
        <v>85</v>
      </c>
      <c r="AU5" s="102"/>
      <c r="AV5" s="103"/>
      <c r="AW5" s="101" t="s">
        <v>86</v>
      </c>
      <c r="AX5" s="102"/>
      <c r="AY5" s="103"/>
      <c r="AZ5" s="101" t="s">
        <v>87</v>
      </c>
      <c r="BA5" s="102"/>
      <c r="BB5" s="103"/>
      <c r="BC5" s="101" t="s">
        <v>88</v>
      </c>
      <c r="BD5" s="102"/>
      <c r="BE5" s="103"/>
      <c r="BF5" s="101" t="s">
        <v>89</v>
      </c>
      <c r="BG5" s="102"/>
      <c r="BH5" s="103"/>
      <c r="BI5" s="101" t="s">
        <v>90</v>
      </c>
      <c r="BJ5" s="102"/>
      <c r="BK5" s="103"/>
      <c r="BL5" s="101" t="s">
        <v>130</v>
      </c>
      <c r="BM5" s="102"/>
      <c r="BN5" s="103"/>
      <c r="BO5" s="101" t="s">
        <v>131</v>
      </c>
      <c r="BP5" s="102"/>
      <c r="BQ5" s="103"/>
      <c r="BR5" s="101" t="s">
        <v>132</v>
      </c>
      <c r="BS5" s="102"/>
      <c r="BT5" s="103"/>
      <c r="BU5" s="105"/>
      <c r="BV5" s="95"/>
      <c r="BW5" s="96"/>
      <c r="BX5" s="97"/>
    </row>
    <row r="6" spans="1:76">
      <c r="B6" s="112"/>
      <c r="C6" s="113"/>
      <c r="D6" s="90" t="s">
        <v>68</v>
      </c>
      <c r="E6" s="91"/>
      <c r="F6" s="78" t="s">
        <v>70</v>
      </c>
      <c r="G6" s="90" t="s">
        <v>68</v>
      </c>
      <c r="H6" s="91"/>
      <c r="I6" s="78" t="s">
        <v>70</v>
      </c>
      <c r="J6" s="90" t="s">
        <v>68</v>
      </c>
      <c r="K6" s="91"/>
      <c r="L6" s="78" t="s">
        <v>70</v>
      </c>
      <c r="M6" s="90" t="s">
        <v>68</v>
      </c>
      <c r="N6" s="91"/>
      <c r="O6" s="78" t="s">
        <v>70</v>
      </c>
      <c r="P6" s="90" t="s">
        <v>68</v>
      </c>
      <c r="Q6" s="91"/>
      <c r="R6" s="78" t="s">
        <v>70</v>
      </c>
      <c r="S6" s="90" t="s">
        <v>68</v>
      </c>
      <c r="T6" s="91"/>
      <c r="U6" s="78" t="s">
        <v>70</v>
      </c>
      <c r="V6" s="90" t="s">
        <v>68</v>
      </c>
      <c r="W6" s="91"/>
      <c r="X6" s="78" t="s">
        <v>70</v>
      </c>
      <c r="Y6" s="90" t="s">
        <v>68</v>
      </c>
      <c r="Z6" s="91"/>
      <c r="AA6" s="78" t="s">
        <v>70</v>
      </c>
      <c r="AB6" s="90" t="s">
        <v>68</v>
      </c>
      <c r="AC6" s="91"/>
      <c r="AD6" s="78" t="s">
        <v>70</v>
      </c>
      <c r="AE6" s="90" t="s">
        <v>68</v>
      </c>
      <c r="AF6" s="91"/>
      <c r="AG6" s="78" t="s">
        <v>70</v>
      </c>
      <c r="AH6" s="90" t="s">
        <v>68</v>
      </c>
      <c r="AI6" s="91"/>
      <c r="AJ6" s="78" t="s">
        <v>70</v>
      </c>
      <c r="AK6" s="90" t="s">
        <v>68</v>
      </c>
      <c r="AL6" s="91"/>
      <c r="AM6" s="78" t="s">
        <v>70</v>
      </c>
      <c r="AN6" s="90" t="s">
        <v>68</v>
      </c>
      <c r="AO6" s="91"/>
      <c r="AP6" s="78" t="s">
        <v>70</v>
      </c>
      <c r="AQ6" s="90" t="s">
        <v>68</v>
      </c>
      <c r="AR6" s="91"/>
      <c r="AS6" s="78" t="s">
        <v>70</v>
      </c>
      <c r="AT6" s="90" t="s">
        <v>68</v>
      </c>
      <c r="AU6" s="91"/>
      <c r="AV6" s="78" t="s">
        <v>70</v>
      </c>
      <c r="AW6" s="90" t="s">
        <v>68</v>
      </c>
      <c r="AX6" s="91"/>
      <c r="AY6" s="78" t="s">
        <v>70</v>
      </c>
      <c r="AZ6" s="90" t="s">
        <v>68</v>
      </c>
      <c r="BA6" s="91"/>
      <c r="BB6" s="78" t="s">
        <v>70</v>
      </c>
      <c r="BC6" s="90" t="s">
        <v>68</v>
      </c>
      <c r="BD6" s="91"/>
      <c r="BE6" s="78" t="s">
        <v>70</v>
      </c>
      <c r="BF6" s="90" t="s">
        <v>68</v>
      </c>
      <c r="BG6" s="91"/>
      <c r="BH6" s="78" t="s">
        <v>70</v>
      </c>
      <c r="BI6" s="90" t="s">
        <v>68</v>
      </c>
      <c r="BJ6" s="91"/>
      <c r="BK6" s="78" t="s">
        <v>70</v>
      </c>
      <c r="BL6" s="90" t="s">
        <v>68</v>
      </c>
      <c r="BM6" s="91"/>
      <c r="BN6" s="78" t="s">
        <v>70</v>
      </c>
      <c r="BO6" s="90" t="s">
        <v>68</v>
      </c>
      <c r="BP6" s="91"/>
      <c r="BQ6" s="78" t="s">
        <v>70</v>
      </c>
      <c r="BR6" s="90" t="s">
        <v>68</v>
      </c>
      <c r="BS6" s="91"/>
      <c r="BT6" s="78" t="s">
        <v>70</v>
      </c>
      <c r="BU6" s="79" t="s">
        <v>68</v>
      </c>
      <c r="BV6" s="90" t="s">
        <v>68</v>
      </c>
      <c r="BW6" s="91"/>
      <c r="BX6" s="78" t="s">
        <v>70</v>
      </c>
    </row>
    <row r="7" spans="1:76" ht="34.5" thickBot="1">
      <c r="B7" s="114"/>
      <c r="C7" s="115"/>
      <c r="D7" s="80"/>
      <c r="E7" s="81" t="s">
        <v>69</v>
      </c>
      <c r="F7" s="82"/>
      <c r="G7" s="80"/>
      <c r="H7" s="81" t="s">
        <v>69</v>
      </c>
      <c r="I7" s="82"/>
      <c r="J7" s="80"/>
      <c r="K7" s="81" t="s">
        <v>69</v>
      </c>
      <c r="L7" s="82"/>
      <c r="M7" s="80"/>
      <c r="N7" s="81" t="s">
        <v>69</v>
      </c>
      <c r="O7" s="82"/>
      <c r="P7" s="80"/>
      <c r="Q7" s="81" t="s">
        <v>69</v>
      </c>
      <c r="R7" s="82"/>
      <c r="S7" s="80"/>
      <c r="T7" s="81" t="s">
        <v>69</v>
      </c>
      <c r="U7" s="82"/>
      <c r="V7" s="80"/>
      <c r="W7" s="81" t="s">
        <v>69</v>
      </c>
      <c r="X7" s="82"/>
      <c r="Y7" s="80"/>
      <c r="Z7" s="81" t="s">
        <v>69</v>
      </c>
      <c r="AA7" s="82"/>
      <c r="AB7" s="80"/>
      <c r="AC7" s="81" t="s">
        <v>69</v>
      </c>
      <c r="AD7" s="82"/>
      <c r="AE7" s="80"/>
      <c r="AF7" s="81" t="s">
        <v>69</v>
      </c>
      <c r="AG7" s="82"/>
      <c r="AH7" s="80"/>
      <c r="AI7" s="81" t="s">
        <v>69</v>
      </c>
      <c r="AJ7" s="82"/>
      <c r="AK7" s="80"/>
      <c r="AL7" s="81" t="s">
        <v>69</v>
      </c>
      <c r="AM7" s="82"/>
      <c r="AN7" s="80"/>
      <c r="AO7" s="81" t="s">
        <v>69</v>
      </c>
      <c r="AP7" s="82"/>
      <c r="AQ7" s="80"/>
      <c r="AR7" s="81" t="s">
        <v>69</v>
      </c>
      <c r="AS7" s="82"/>
      <c r="AT7" s="80"/>
      <c r="AU7" s="81" t="s">
        <v>69</v>
      </c>
      <c r="AV7" s="82"/>
      <c r="AW7" s="80"/>
      <c r="AX7" s="81" t="s">
        <v>69</v>
      </c>
      <c r="AY7" s="82"/>
      <c r="AZ7" s="80"/>
      <c r="BA7" s="81" t="s">
        <v>69</v>
      </c>
      <c r="BB7" s="82"/>
      <c r="BC7" s="80"/>
      <c r="BD7" s="81" t="s">
        <v>69</v>
      </c>
      <c r="BE7" s="82"/>
      <c r="BF7" s="80"/>
      <c r="BG7" s="81" t="s">
        <v>69</v>
      </c>
      <c r="BH7" s="82"/>
      <c r="BI7" s="80"/>
      <c r="BJ7" s="81" t="s">
        <v>69</v>
      </c>
      <c r="BK7" s="82"/>
      <c r="BL7" s="80"/>
      <c r="BM7" s="81" t="s">
        <v>69</v>
      </c>
      <c r="BN7" s="82"/>
      <c r="BO7" s="80"/>
      <c r="BP7" s="81" t="s">
        <v>69</v>
      </c>
      <c r="BQ7" s="82"/>
      <c r="BR7" s="80"/>
      <c r="BS7" s="81" t="s">
        <v>69</v>
      </c>
      <c r="BT7" s="82"/>
      <c r="BU7" s="83"/>
      <c r="BV7" s="80"/>
      <c r="BW7" s="81" t="s">
        <v>69</v>
      </c>
      <c r="BX7" s="82"/>
    </row>
    <row r="8" spans="1:76" ht="33" customHeight="1" thickTop="1" thickBot="1">
      <c r="B8" s="48"/>
      <c r="C8" s="5" t="s">
        <v>102</v>
      </c>
      <c r="D8" s="47"/>
      <c r="E8" s="34"/>
      <c r="F8" s="41"/>
      <c r="G8" s="47"/>
      <c r="H8" s="34"/>
      <c r="I8" s="41"/>
      <c r="J8" s="47"/>
      <c r="K8" s="34"/>
      <c r="L8" s="41"/>
      <c r="M8" s="47"/>
      <c r="N8" s="34"/>
      <c r="O8" s="41"/>
      <c r="P8" s="47"/>
      <c r="Q8" s="34"/>
      <c r="R8" s="41"/>
      <c r="S8" s="47"/>
      <c r="T8" s="34"/>
      <c r="U8" s="41"/>
      <c r="V8" s="47"/>
      <c r="W8" s="34"/>
      <c r="X8" s="41"/>
      <c r="Y8" s="47"/>
      <c r="Z8" s="34"/>
      <c r="AA8" s="41"/>
      <c r="AB8" s="47"/>
      <c r="AC8" s="34"/>
      <c r="AD8" s="41"/>
      <c r="AE8" s="47"/>
      <c r="AF8" s="34"/>
      <c r="AG8" s="41"/>
      <c r="AH8" s="47"/>
      <c r="AI8" s="34"/>
      <c r="AJ8" s="41"/>
      <c r="AK8" s="47"/>
      <c r="AL8" s="34"/>
      <c r="AM8" s="41"/>
      <c r="AN8" s="47"/>
      <c r="AO8" s="34"/>
      <c r="AP8" s="41"/>
      <c r="AQ8" s="47"/>
      <c r="AR8" s="34"/>
      <c r="AS8" s="41"/>
      <c r="AT8" s="47"/>
      <c r="AU8" s="34"/>
      <c r="AV8" s="41"/>
      <c r="AW8" s="47"/>
      <c r="AX8" s="34"/>
      <c r="AY8" s="41"/>
      <c r="AZ8" s="47"/>
      <c r="BA8" s="34"/>
      <c r="BB8" s="41"/>
      <c r="BC8" s="47"/>
      <c r="BD8" s="34"/>
      <c r="BE8" s="41"/>
      <c r="BF8" s="47"/>
      <c r="BG8" s="34"/>
      <c r="BH8" s="41"/>
      <c r="BI8" s="47"/>
      <c r="BJ8" s="34"/>
      <c r="BK8" s="41"/>
      <c r="BL8" s="47"/>
      <c r="BM8" s="34"/>
      <c r="BN8" s="41"/>
      <c r="BO8" s="47"/>
      <c r="BP8" s="34"/>
      <c r="BQ8" s="41"/>
      <c r="BR8" s="47"/>
      <c r="BS8" s="34"/>
      <c r="BT8" s="41"/>
      <c r="BU8" s="44">
        <v>6924</v>
      </c>
      <c r="BV8" s="52">
        <v>6924</v>
      </c>
      <c r="BW8" s="40"/>
      <c r="BX8" s="53"/>
    </row>
    <row r="9" spans="1:76" ht="15.75" thickTop="1">
      <c r="B9" s="49"/>
      <c r="C9" s="37" t="s">
        <v>91</v>
      </c>
      <c r="D9" s="38"/>
      <c r="E9" s="39"/>
      <c r="F9" s="42"/>
      <c r="G9" s="38"/>
      <c r="H9" s="39"/>
      <c r="I9" s="42"/>
      <c r="J9" s="38"/>
      <c r="K9" s="39"/>
      <c r="L9" s="42"/>
      <c r="M9" s="38"/>
      <c r="N9" s="39"/>
      <c r="O9" s="42"/>
      <c r="P9" s="38"/>
      <c r="Q9" s="39"/>
      <c r="R9" s="42"/>
      <c r="S9" s="38"/>
      <c r="T9" s="39"/>
      <c r="U9" s="42"/>
      <c r="V9" s="38"/>
      <c r="W9" s="39"/>
      <c r="X9" s="42"/>
      <c r="Y9" s="38"/>
      <c r="Z9" s="39"/>
      <c r="AA9" s="42"/>
      <c r="AB9" s="38"/>
      <c r="AC9" s="39"/>
      <c r="AD9" s="42"/>
      <c r="AE9" s="38"/>
      <c r="AF9" s="39"/>
      <c r="AG9" s="42"/>
      <c r="AH9" s="38"/>
      <c r="AI9" s="39"/>
      <c r="AJ9" s="42"/>
      <c r="AK9" s="38"/>
      <c r="AL9" s="39"/>
      <c r="AM9" s="42"/>
      <c r="AN9" s="38"/>
      <c r="AO9" s="39"/>
      <c r="AP9" s="42"/>
      <c r="AQ9" s="38"/>
      <c r="AR9" s="39"/>
      <c r="AS9" s="42"/>
      <c r="AT9" s="38"/>
      <c r="AU9" s="39"/>
      <c r="AV9" s="42"/>
      <c r="AW9" s="38"/>
      <c r="AX9" s="39"/>
      <c r="AY9" s="42"/>
      <c r="AZ9" s="38"/>
      <c r="BA9" s="39"/>
      <c r="BB9" s="42"/>
      <c r="BC9" s="38"/>
      <c r="BD9" s="39"/>
      <c r="BE9" s="42"/>
      <c r="BF9" s="38"/>
      <c r="BG9" s="39"/>
      <c r="BH9" s="42"/>
      <c r="BI9" s="38"/>
      <c r="BJ9" s="39"/>
      <c r="BK9" s="42"/>
      <c r="BL9" s="38"/>
      <c r="BM9" s="39"/>
      <c r="BN9" s="42"/>
      <c r="BO9" s="38"/>
      <c r="BP9" s="39"/>
      <c r="BQ9" s="42"/>
      <c r="BR9" s="38"/>
      <c r="BS9" s="39"/>
      <c r="BT9" s="42"/>
      <c r="BU9" s="45"/>
      <c r="BV9" s="38"/>
      <c r="BW9" s="39"/>
      <c r="BX9" s="42"/>
    </row>
    <row r="10" spans="1:76">
      <c r="B10" s="49">
        <v>101</v>
      </c>
      <c r="C10" s="74" t="s">
        <v>92</v>
      </c>
      <c r="D10" s="40">
        <v>597208.03</v>
      </c>
      <c r="E10" s="40"/>
      <c r="F10" s="40">
        <v>597208.03</v>
      </c>
      <c r="G10" s="40"/>
      <c r="H10" s="40"/>
      <c r="I10" s="40"/>
      <c r="J10" s="40">
        <v>130976.2</v>
      </c>
      <c r="K10" s="40"/>
      <c r="L10" s="40">
        <v>99307</v>
      </c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>
        <v>200</v>
      </c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</row>
    <row r="11" spans="1:76">
      <c r="B11" s="49">
        <v>102</v>
      </c>
      <c r="C11" s="74" t="s">
        <v>93</v>
      </c>
      <c r="D11" s="40">
        <v>47811</v>
      </c>
      <c r="E11" s="40"/>
      <c r="F11" s="40">
        <v>47811</v>
      </c>
      <c r="G11" s="40"/>
      <c r="H11" s="40"/>
      <c r="I11" s="40"/>
      <c r="J11" s="40">
        <v>8823</v>
      </c>
      <c r="K11" s="40"/>
      <c r="L11" s="40">
        <v>8823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>
        <v>38040</v>
      </c>
      <c r="AL11" s="40"/>
      <c r="AM11" s="40">
        <v>64414.6</v>
      </c>
      <c r="AN11" s="40"/>
      <c r="AO11" s="40"/>
      <c r="AP11" s="40"/>
      <c r="AQ11" s="40">
        <v>4300</v>
      </c>
      <c r="AR11" s="40"/>
      <c r="AS11" s="40">
        <v>2925</v>
      </c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</row>
    <row r="12" spans="1:76">
      <c r="B12" s="49">
        <v>103</v>
      </c>
      <c r="C12" s="74" t="s">
        <v>94</v>
      </c>
      <c r="D12" s="40">
        <v>270924.32</v>
      </c>
      <c r="E12" s="40">
        <v>27158.55</v>
      </c>
      <c r="F12" s="40">
        <v>275834.25</v>
      </c>
      <c r="G12" s="40"/>
      <c r="H12" s="40"/>
      <c r="I12" s="40"/>
      <c r="J12" s="40">
        <v>11768</v>
      </c>
      <c r="K12" s="40">
        <v>1318</v>
      </c>
      <c r="L12" s="40">
        <v>8000</v>
      </c>
      <c r="M12" s="40">
        <v>92173.72</v>
      </c>
      <c r="N12" s="40">
        <v>2150.7199999999998</v>
      </c>
      <c r="O12" s="40">
        <v>60784.5</v>
      </c>
      <c r="P12" s="40">
        <v>42989</v>
      </c>
      <c r="Q12" s="40">
        <v>5089</v>
      </c>
      <c r="R12" s="40"/>
      <c r="S12" s="40">
        <v>1200</v>
      </c>
      <c r="T12" s="40">
        <v>200</v>
      </c>
      <c r="U12" s="40">
        <v>780</v>
      </c>
      <c r="V12" s="40"/>
      <c r="W12" s="40"/>
      <c r="X12" s="40"/>
      <c r="Y12" s="40"/>
      <c r="Z12" s="40"/>
      <c r="AA12" s="40"/>
      <c r="AB12" s="40">
        <v>893472.7</v>
      </c>
      <c r="AC12" s="40">
        <v>19827.02</v>
      </c>
      <c r="AD12" s="40">
        <v>758885.3</v>
      </c>
      <c r="AE12" s="40">
        <v>107489.32</v>
      </c>
      <c r="AF12" s="40"/>
      <c r="AG12" s="40">
        <v>12018.06</v>
      </c>
      <c r="AH12" s="40">
        <v>1000</v>
      </c>
      <c r="AI12" s="40"/>
      <c r="AJ12" s="40">
        <v>650</v>
      </c>
      <c r="AK12" s="40">
        <v>10810</v>
      </c>
      <c r="AL12" s="40">
        <v>1440</v>
      </c>
      <c r="AM12" s="40">
        <v>10810</v>
      </c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</row>
    <row r="13" spans="1:76">
      <c r="B13" s="49">
        <v>104</v>
      </c>
      <c r="C13" s="74" t="s">
        <v>19</v>
      </c>
      <c r="D13" s="40">
        <v>15000</v>
      </c>
      <c r="E13" s="40"/>
      <c r="F13" s="40">
        <v>15000</v>
      </c>
      <c r="G13" s="40"/>
      <c r="H13" s="40"/>
      <c r="I13" s="40"/>
      <c r="J13" s="40"/>
      <c r="K13" s="40"/>
      <c r="L13" s="40"/>
      <c r="M13" s="40"/>
      <c r="N13" s="40"/>
      <c r="O13" s="40"/>
      <c r="P13" s="40">
        <v>1800</v>
      </c>
      <c r="Q13" s="40"/>
      <c r="R13" s="40"/>
      <c r="S13" s="40"/>
      <c r="T13" s="40"/>
      <c r="U13" s="40"/>
      <c r="V13" s="40">
        <v>800</v>
      </c>
      <c r="W13" s="40"/>
      <c r="X13" s="40">
        <v>520</v>
      </c>
      <c r="Y13" s="40">
        <v>3800</v>
      </c>
      <c r="Z13" s="40"/>
      <c r="AA13" s="40">
        <v>8948.0300000000007</v>
      </c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</row>
    <row r="14" spans="1:76">
      <c r="B14" s="49">
        <v>105</v>
      </c>
      <c r="C14" s="74" t="s">
        <v>95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</row>
    <row r="15" spans="1:76">
      <c r="B15" s="49">
        <v>106</v>
      </c>
      <c r="C15" s="74" t="s">
        <v>100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</row>
    <row r="16" spans="1:76">
      <c r="B16" s="49">
        <v>107</v>
      </c>
      <c r="C16" s="74" t="s">
        <v>96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>
        <v>60849</v>
      </c>
      <c r="BM16" s="40"/>
      <c r="BN16" s="40">
        <v>60849</v>
      </c>
      <c r="BO16" s="40"/>
      <c r="BP16" s="40"/>
      <c r="BQ16" s="40"/>
      <c r="BR16" s="40"/>
      <c r="BS16" s="40"/>
      <c r="BT16" s="40"/>
      <c r="BU16" s="40"/>
      <c r="BV16" s="40"/>
      <c r="BW16" s="40"/>
      <c r="BX16" s="40"/>
    </row>
    <row r="17" spans="2:76">
      <c r="B17" s="49">
        <v>108</v>
      </c>
      <c r="C17" s="74" t="s">
        <v>97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</row>
    <row r="18" spans="2:76">
      <c r="B18" s="49">
        <v>109</v>
      </c>
      <c r="C18" s="74" t="s">
        <v>98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</row>
    <row r="19" spans="2:76">
      <c r="B19" s="49">
        <v>110</v>
      </c>
      <c r="C19" s="74" t="s">
        <v>99</v>
      </c>
      <c r="D19" s="40">
        <v>15820</v>
      </c>
      <c r="E19" s="40"/>
      <c r="F19" s="40"/>
      <c r="G19" s="40"/>
      <c r="H19" s="40"/>
      <c r="I19" s="40"/>
      <c r="J19" s="40">
        <v>1300</v>
      </c>
      <c r="K19" s="40"/>
      <c r="L19" s="40"/>
      <c r="M19" s="40">
        <v>2148</v>
      </c>
      <c r="N19" s="40"/>
      <c r="O19" s="40">
        <v>2148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>
        <v>218832</v>
      </c>
      <c r="BJ19" s="40"/>
      <c r="BK19" s="40">
        <v>59800</v>
      </c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>
        <v>2579534.29</v>
      </c>
      <c r="BW19" s="40"/>
      <c r="BX19" s="40"/>
    </row>
    <row r="20" spans="2:76">
      <c r="B20" s="50">
        <v>100</v>
      </c>
      <c r="C20" s="75" t="s">
        <v>101</v>
      </c>
      <c r="D20" s="40">
        <f t="shared" ref="D20:AI20" si="0">D10+D11+D12+D13+D14+D15+D16+D17+D18+D19</f>
        <v>946763.35000000009</v>
      </c>
      <c r="E20" s="40">
        <v>27158.55</v>
      </c>
      <c r="F20" s="40">
        <v>935853.28</v>
      </c>
      <c r="G20" s="40">
        <f t="shared" si="0"/>
        <v>0</v>
      </c>
      <c r="H20" s="40">
        <f t="shared" si="0"/>
        <v>0</v>
      </c>
      <c r="I20" s="40">
        <f t="shared" si="0"/>
        <v>0</v>
      </c>
      <c r="J20" s="40">
        <f t="shared" si="0"/>
        <v>152867.20000000001</v>
      </c>
      <c r="K20" s="40">
        <f t="shared" si="0"/>
        <v>1318</v>
      </c>
      <c r="L20" s="40">
        <v>116130</v>
      </c>
      <c r="M20" s="40">
        <f t="shared" si="0"/>
        <v>94321.72</v>
      </c>
      <c r="N20" s="40">
        <f t="shared" si="0"/>
        <v>2150.7199999999998</v>
      </c>
      <c r="O20" s="40">
        <v>62932.5</v>
      </c>
      <c r="P20" s="40">
        <f t="shared" si="0"/>
        <v>44789</v>
      </c>
      <c r="Q20" s="40">
        <f t="shared" si="0"/>
        <v>5089</v>
      </c>
      <c r="R20" s="40">
        <v>59809.23</v>
      </c>
      <c r="S20" s="40">
        <f t="shared" si="0"/>
        <v>1200</v>
      </c>
      <c r="T20" s="40">
        <f t="shared" si="0"/>
        <v>200</v>
      </c>
      <c r="U20" s="40">
        <v>780</v>
      </c>
      <c r="V20" s="40">
        <f t="shared" si="0"/>
        <v>800</v>
      </c>
      <c r="W20" s="40">
        <f t="shared" si="0"/>
        <v>0</v>
      </c>
      <c r="X20" s="40">
        <v>520</v>
      </c>
      <c r="Y20" s="40">
        <f t="shared" si="0"/>
        <v>3800</v>
      </c>
      <c r="Z20" s="40">
        <f t="shared" si="0"/>
        <v>0</v>
      </c>
      <c r="AA20" s="40">
        <v>8948.0300000000007</v>
      </c>
      <c r="AB20" s="40">
        <f t="shared" si="0"/>
        <v>893472.7</v>
      </c>
      <c r="AC20" s="40">
        <f t="shared" si="0"/>
        <v>19827.02</v>
      </c>
      <c r="AD20" s="40">
        <v>758885.3</v>
      </c>
      <c r="AE20" s="40">
        <f t="shared" si="0"/>
        <v>107489.32</v>
      </c>
      <c r="AF20" s="40">
        <f t="shared" si="0"/>
        <v>0</v>
      </c>
      <c r="AG20" s="40">
        <v>12018.06</v>
      </c>
      <c r="AH20" s="40">
        <f t="shared" si="0"/>
        <v>1000</v>
      </c>
      <c r="AI20" s="40">
        <f t="shared" si="0"/>
        <v>0</v>
      </c>
      <c r="AJ20" s="40">
        <v>650</v>
      </c>
      <c r="AK20" s="40">
        <f t="shared" ref="AK20:BO20" si="1">AK10+AK11+AK12+AK13+AK14+AK15+AK16+AK17+AK18+AK19</f>
        <v>48850</v>
      </c>
      <c r="AL20" s="40">
        <f t="shared" si="1"/>
        <v>1440</v>
      </c>
      <c r="AM20" s="40">
        <v>75224.600000000006</v>
      </c>
      <c r="AN20" s="40">
        <f t="shared" si="1"/>
        <v>0</v>
      </c>
      <c r="AO20" s="40">
        <f t="shared" si="1"/>
        <v>0</v>
      </c>
      <c r="AP20" s="40">
        <f t="shared" si="1"/>
        <v>0</v>
      </c>
      <c r="AQ20" s="40">
        <f t="shared" si="1"/>
        <v>4500</v>
      </c>
      <c r="AR20" s="40">
        <f t="shared" si="1"/>
        <v>0</v>
      </c>
      <c r="AS20" s="40">
        <v>2925</v>
      </c>
      <c r="AT20" s="40">
        <f t="shared" si="1"/>
        <v>0</v>
      </c>
      <c r="AU20" s="40">
        <f t="shared" si="1"/>
        <v>0</v>
      </c>
      <c r="AV20" s="40">
        <f t="shared" si="1"/>
        <v>0</v>
      </c>
      <c r="AW20" s="40">
        <f t="shared" si="1"/>
        <v>0</v>
      </c>
      <c r="AX20" s="40">
        <f t="shared" si="1"/>
        <v>0</v>
      </c>
      <c r="AY20" s="40">
        <f t="shared" si="1"/>
        <v>0</v>
      </c>
      <c r="AZ20" s="40">
        <f t="shared" si="1"/>
        <v>0</v>
      </c>
      <c r="BA20" s="40">
        <f t="shared" si="1"/>
        <v>0</v>
      </c>
      <c r="BB20" s="40">
        <f t="shared" si="1"/>
        <v>0</v>
      </c>
      <c r="BC20" s="40">
        <f t="shared" si="1"/>
        <v>0</v>
      </c>
      <c r="BD20" s="40">
        <f t="shared" si="1"/>
        <v>0</v>
      </c>
      <c r="BE20" s="40">
        <f t="shared" si="1"/>
        <v>0</v>
      </c>
      <c r="BF20" s="40">
        <f t="shared" si="1"/>
        <v>0</v>
      </c>
      <c r="BG20" s="40">
        <f t="shared" si="1"/>
        <v>0</v>
      </c>
      <c r="BH20" s="40">
        <f t="shared" si="1"/>
        <v>0</v>
      </c>
      <c r="BI20" s="40">
        <f t="shared" si="1"/>
        <v>218832</v>
      </c>
      <c r="BJ20" s="40">
        <f t="shared" si="1"/>
        <v>0</v>
      </c>
      <c r="BK20" s="40">
        <v>59800</v>
      </c>
      <c r="BL20" s="40">
        <f t="shared" si="1"/>
        <v>60849</v>
      </c>
      <c r="BM20" s="40">
        <f t="shared" si="1"/>
        <v>0</v>
      </c>
      <c r="BN20" s="40">
        <v>60849</v>
      </c>
      <c r="BO20" s="40">
        <f t="shared" si="1"/>
        <v>0</v>
      </c>
      <c r="BP20" s="40">
        <f>BP10+BP11+BP12+BP13+BP14+BP15+BP16+BP17+BP18+BP19</f>
        <v>0</v>
      </c>
      <c r="BQ20" s="40">
        <f>BQ10+BQ11+BQ12+BQ13+BQ14+BQ15+BQ16+BQ17+BQ18+BQ19</f>
        <v>0</v>
      </c>
      <c r="BR20" s="40">
        <f>BR10+BR11+BR12+BR13+BR14+BR15+BR16+BR17+BR18+BR19</f>
        <v>0</v>
      </c>
      <c r="BS20" s="40">
        <f>BS10+BS11+BS12+BS13+BS14+BS15+BS16+BS17+BS18+BS19</f>
        <v>0</v>
      </c>
      <c r="BT20" s="40">
        <f>BT10+BT11+BT12+BT13+BT14+BT15+BT16+BT17+BT18+BT19</f>
        <v>0</v>
      </c>
      <c r="BU20" s="40"/>
      <c r="BV20" s="40">
        <v>2579534.29</v>
      </c>
      <c r="BW20" s="40">
        <v>57183.29</v>
      </c>
      <c r="BX20" s="40">
        <v>2155325</v>
      </c>
    </row>
    <row r="21" spans="2:76">
      <c r="B21" s="49"/>
      <c r="C21" s="7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</row>
    <row r="22" spans="2:76">
      <c r="B22" s="49"/>
      <c r="C22" s="75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</row>
    <row r="23" spans="2:76">
      <c r="B23" s="49">
        <v>201</v>
      </c>
      <c r="C23" s="74" t="s">
        <v>104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</row>
    <row r="24" spans="2:76">
      <c r="B24" s="49">
        <v>202</v>
      </c>
      <c r="C24" s="74" t="s">
        <v>105</v>
      </c>
      <c r="D24" s="40">
        <v>301400</v>
      </c>
      <c r="E24" s="40">
        <v>9996.5</v>
      </c>
      <c r="F24" s="40">
        <v>140342.04999999999</v>
      </c>
      <c r="G24" s="40"/>
      <c r="H24" s="40"/>
      <c r="I24" s="40"/>
      <c r="J24" s="40"/>
      <c r="K24" s="40"/>
      <c r="L24" s="40"/>
      <c r="M24" s="40">
        <v>600000</v>
      </c>
      <c r="N24" s="40"/>
      <c r="O24" s="40">
        <v>400955.95</v>
      </c>
      <c r="P24" s="40">
        <v>1750000</v>
      </c>
      <c r="Q24" s="40"/>
      <c r="R24" s="40">
        <v>985411.36</v>
      </c>
      <c r="S24" s="40">
        <v>120000</v>
      </c>
      <c r="T24" s="40"/>
      <c r="U24" s="40">
        <v>67333.75</v>
      </c>
      <c r="V24" s="40"/>
      <c r="W24" s="40"/>
      <c r="X24" s="40"/>
      <c r="Y24" s="40">
        <v>1844104.99</v>
      </c>
      <c r="Z24" s="40"/>
      <c r="AA24" s="40">
        <v>1011560.3</v>
      </c>
      <c r="AB24" s="40">
        <v>99718.7</v>
      </c>
      <c r="AC24" s="40">
        <v>31091</v>
      </c>
      <c r="AD24" s="40">
        <v>229671.43</v>
      </c>
      <c r="AE24" s="40"/>
      <c r="AF24" s="40"/>
      <c r="AG24" s="40">
        <v>164415</v>
      </c>
      <c r="AH24" s="40"/>
      <c r="AI24" s="40"/>
      <c r="AJ24" s="40"/>
      <c r="AK24" s="40">
        <v>261091</v>
      </c>
      <c r="AL24" s="40"/>
      <c r="AM24" s="40">
        <v>143600.04999999999</v>
      </c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</row>
    <row r="25" spans="2:76">
      <c r="B25" s="49">
        <v>203</v>
      </c>
      <c r="C25" s="74" t="s">
        <v>106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>
        <v>300000</v>
      </c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</row>
    <row r="26" spans="2:76">
      <c r="B26" s="49">
        <v>204</v>
      </c>
      <c r="C26" s="74" t="s">
        <v>107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</row>
    <row r="27" spans="2:76">
      <c r="B27" s="49">
        <v>205</v>
      </c>
      <c r="C27" s="74" t="s">
        <v>108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>
        <v>190389.51</v>
      </c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>
        <v>5466704.2000000002</v>
      </c>
      <c r="BW27" s="40"/>
      <c r="BX27" s="40"/>
    </row>
    <row r="28" spans="2:76">
      <c r="B28" s="50">
        <v>200</v>
      </c>
      <c r="C28" s="75" t="s">
        <v>109</v>
      </c>
      <c r="D28" s="40">
        <f>D23+D24+D25+D26+D27</f>
        <v>301400</v>
      </c>
      <c r="E28" s="40">
        <v>9996.5</v>
      </c>
      <c r="F28" s="40">
        <v>140342.04999999999</v>
      </c>
      <c r="G28" s="40">
        <f t="shared" ref="G28:BP28" si="2">G23+G24+G25+G26+G27</f>
        <v>0</v>
      </c>
      <c r="H28" s="40">
        <f t="shared" si="2"/>
        <v>0</v>
      </c>
      <c r="I28" s="40">
        <f t="shared" si="2"/>
        <v>0</v>
      </c>
      <c r="J28" s="40">
        <f t="shared" si="2"/>
        <v>0</v>
      </c>
      <c r="K28" s="40">
        <f t="shared" si="2"/>
        <v>0</v>
      </c>
      <c r="L28" s="40">
        <f t="shared" si="2"/>
        <v>0</v>
      </c>
      <c r="M28" s="40">
        <f t="shared" si="2"/>
        <v>600000</v>
      </c>
      <c r="N28" s="40">
        <f t="shared" si="2"/>
        <v>0</v>
      </c>
      <c r="O28" s="40">
        <f t="shared" si="2"/>
        <v>400955.95</v>
      </c>
      <c r="P28" s="40">
        <f t="shared" si="2"/>
        <v>1750000</v>
      </c>
      <c r="Q28" s="40">
        <f t="shared" si="2"/>
        <v>0</v>
      </c>
      <c r="R28" s="40">
        <f t="shared" si="2"/>
        <v>985411.36</v>
      </c>
      <c r="S28" s="40">
        <f t="shared" si="2"/>
        <v>120000</v>
      </c>
      <c r="T28" s="40">
        <f t="shared" si="2"/>
        <v>0</v>
      </c>
      <c r="U28" s="40">
        <f t="shared" si="2"/>
        <v>67333.75</v>
      </c>
      <c r="V28" s="40">
        <f t="shared" si="2"/>
        <v>0</v>
      </c>
      <c r="W28" s="40">
        <f t="shared" si="2"/>
        <v>0</v>
      </c>
      <c r="X28" s="40">
        <f t="shared" si="2"/>
        <v>0</v>
      </c>
      <c r="Y28" s="40">
        <f t="shared" si="2"/>
        <v>1844104.99</v>
      </c>
      <c r="Z28" s="40">
        <f t="shared" si="2"/>
        <v>0</v>
      </c>
      <c r="AA28" s="40">
        <f t="shared" si="2"/>
        <v>1011560.3</v>
      </c>
      <c r="AB28" s="40">
        <f t="shared" si="2"/>
        <v>99718.7</v>
      </c>
      <c r="AC28" s="40">
        <f t="shared" si="2"/>
        <v>31091</v>
      </c>
      <c r="AD28" s="40">
        <f t="shared" si="2"/>
        <v>229671.43</v>
      </c>
      <c r="AE28" s="40">
        <f t="shared" si="2"/>
        <v>300000</v>
      </c>
      <c r="AF28" s="40">
        <f t="shared" si="2"/>
        <v>0</v>
      </c>
      <c r="AG28" s="40">
        <f t="shared" si="2"/>
        <v>164415</v>
      </c>
      <c r="AH28" s="40">
        <f t="shared" si="2"/>
        <v>0</v>
      </c>
      <c r="AI28" s="40">
        <f t="shared" si="2"/>
        <v>0</v>
      </c>
      <c r="AJ28" s="40">
        <f t="shared" si="2"/>
        <v>0</v>
      </c>
      <c r="AK28" s="40">
        <f t="shared" si="2"/>
        <v>261091</v>
      </c>
      <c r="AL28" s="40">
        <f t="shared" si="2"/>
        <v>0</v>
      </c>
      <c r="AM28" s="40">
        <f t="shared" si="2"/>
        <v>143600.04999999999</v>
      </c>
      <c r="AN28" s="40">
        <f t="shared" si="2"/>
        <v>0</v>
      </c>
      <c r="AO28" s="40">
        <f t="shared" si="2"/>
        <v>0</v>
      </c>
      <c r="AP28" s="40">
        <f t="shared" si="2"/>
        <v>0</v>
      </c>
      <c r="AQ28" s="40">
        <f t="shared" si="2"/>
        <v>0</v>
      </c>
      <c r="AR28" s="40">
        <f t="shared" si="2"/>
        <v>0</v>
      </c>
      <c r="AS28" s="40">
        <f t="shared" si="2"/>
        <v>0</v>
      </c>
      <c r="AT28" s="40">
        <f t="shared" si="2"/>
        <v>0</v>
      </c>
      <c r="AU28" s="40">
        <f t="shared" si="2"/>
        <v>0</v>
      </c>
      <c r="AV28" s="40">
        <f t="shared" si="2"/>
        <v>0</v>
      </c>
      <c r="AW28" s="40">
        <f t="shared" si="2"/>
        <v>0</v>
      </c>
      <c r="AX28" s="40">
        <f t="shared" si="2"/>
        <v>0</v>
      </c>
      <c r="AY28" s="40">
        <f t="shared" si="2"/>
        <v>0</v>
      </c>
      <c r="AZ28" s="40">
        <f t="shared" si="2"/>
        <v>0</v>
      </c>
      <c r="BA28" s="40">
        <f t="shared" si="2"/>
        <v>0</v>
      </c>
      <c r="BB28" s="40">
        <f t="shared" si="2"/>
        <v>0</v>
      </c>
      <c r="BC28" s="40">
        <f t="shared" si="2"/>
        <v>0</v>
      </c>
      <c r="BD28" s="40">
        <f t="shared" si="2"/>
        <v>0</v>
      </c>
      <c r="BE28" s="40">
        <f t="shared" si="2"/>
        <v>0</v>
      </c>
      <c r="BF28" s="40">
        <f t="shared" si="2"/>
        <v>0</v>
      </c>
      <c r="BG28" s="40">
        <f t="shared" si="2"/>
        <v>0</v>
      </c>
      <c r="BH28" s="40">
        <f t="shared" si="2"/>
        <v>0</v>
      </c>
      <c r="BI28" s="40">
        <f t="shared" si="2"/>
        <v>190389.51</v>
      </c>
      <c r="BJ28" s="40">
        <f t="shared" si="2"/>
        <v>0</v>
      </c>
      <c r="BK28" s="40">
        <f t="shared" si="2"/>
        <v>0</v>
      </c>
      <c r="BL28" s="40">
        <f t="shared" si="2"/>
        <v>0</v>
      </c>
      <c r="BM28" s="40">
        <f t="shared" si="2"/>
        <v>0</v>
      </c>
      <c r="BN28" s="40">
        <f t="shared" si="2"/>
        <v>0</v>
      </c>
      <c r="BO28" s="40">
        <f t="shared" si="2"/>
        <v>0</v>
      </c>
      <c r="BP28" s="40">
        <f t="shared" si="2"/>
        <v>0</v>
      </c>
      <c r="BQ28" s="40">
        <f>BQ23+BQ24+BQ25+BQ26+BQ27</f>
        <v>0</v>
      </c>
      <c r="BR28" s="40">
        <f>BR23+BR24+BR25+BR26+BR27</f>
        <v>0</v>
      </c>
      <c r="BS28" s="40">
        <f>BS23+BS24+BS25+BS26+BS27</f>
        <v>0</v>
      </c>
      <c r="BT28" s="40">
        <f>BT23+BT24+BT25+BT26+BT27</f>
        <v>0</v>
      </c>
      <c r="BU28" s="40"/>
      <c r="BV28" s="40">
        <v>5466704.2000000002</v>
      </c>
      <c r="BW28" s="40">
        <v>41087.5</v>
      </c>
      <c r="BX28" s="40">
        <v>3143289.89</v>
      </c>
    </row>
    <row r="29" spans="2:76">
      <c r="B29" s="49"/>
      <c r="C29" s="7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</row>
    <row r="30" spans="2:76">
      <c r="B30" s="49"/>
      <c r="C30" s="75" t="s">
        <v>110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</row>
    <row r="31" spans="2:76">
      <c r="B31" s="49">
        <v>301</v>
      </c>
      <c r="C31" s="74" t="s">
        <v>111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</row>
    <row r="32" spans="2:76">
      <c r="B32" s="49">
        <v>302</v>
      </c>
      <c r="C32" s="74" t="s">
        <v>112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</row>
    <row r="33" spans="2:76">
      <c r="B33" s="49">
        <v>303</v>
      </c>
      <c r="C33" s="74" t="s">
        <v>113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</row>
    <row r="34" spans="2:76">
      <c r="B34" s="49">
        <v>304</v>
      </c>
      <c r="C34" s="74" t="s">
        <v>114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</row>
    <row r="35" spans="2:76">
      <c r="B35" s="50">
        <v>300</v>
      </c>
      <c r="C35" s="75" t="s">
        <v>115</v>
      </c>
      <c r="D35" s="40">
        <f>D31+D32+D33+D34</f>
        <v>0</v>
      </c>
      <c r="E35" s="40">
        <f t="shared" ref="E35:BP35" si="3">E31+E32+E33+E34</f>
        <v>0</v>
      </c>
      <c r="F35" s="40">
        <f t="shared" si="3"/>
        <v>0</v>
      </c>
      <c r="G35" s="40">
        <f t="shared" si="3"/>
        <v>0</v>
      </c>
      <c r="H35" s="40">
        <f t="shared" si="3"/>
        <v>0</v>
      </c>
      <c r="I35" s="40">
        <f t="shared" si="3"/>
        <v>0</v>
      </c>
      <c r="J35" s="40">
        <f t="shared" si="3"/>
        <v>0</v>
      </c>
      <c r="K35" s="40">
        <f t="shared" si="3"/>
        <v>0</v>
      </c>
      <c r="L35" s="40">
        <f t="shared" si="3"/>
        <v>0</v>
      </c>
      <c r="M35" s="40">
        <f t="shared" si="3"/>
        <v>0</v>
      </c>
      <c r="N35" s="40">
        <f t="shared" si="3"/>
        <v>0</v>
      </c>
      <c r="O35" s="40">
        <f t="shared" si="3"/>
        <v>0</v>
      </c>
      <c r="P35" s="40">
        <f t="shared" si="3"/>
        <v>0</v>
      </c>
      <c r="Q35" s="40">
        <f t="shared" si="3"/>
        <v>0</v>
      </c>
      <c r="R35" s="40">
        <f t="shared" si="3"/>
        <v>0</v>
      </c>
      <c r="S35" s="40">
        <f t="shared" si="3"/>
        <v>0</v>
      </c>
      <c r="T35" s="40">
        <f t="shared" si="3"/>
        <v>0</v>
      </c>
      <c r="U35" s="40">
        <f t="shared" si="3"/>
        <v>0</v>
      </c>
      <c r="V35" s="40">
        <f t="shared" si="3"/>
        <v>0</v>
      </c>
      <c r="W35" s="40">
        <f t="shared" si="3"/>
        <v>0</v>
      </c>
      <c r="X35" s="40">
        <f t="shared" si="3"/>
        <v>0</v>
      </c>
      <c r="Y35" s="40">
        <f t="shared" si="3"/>
        <v>0</v>
      </c>
      <c r="Z35" s="40">
        <f t="shared" si="3"/>
        <v>0</v>
      </c>
      <c r="AA35" s="40">
        <f t="shared" si="3"/>
        <v>0</v>
      </c>
      <c r="AB35" s="40">
        <f t="shared" si="3"/>
        <v>0</v>
      </c>
      <c r="AC35" s="40">
        <f t="shared" si="3"/>
        <v>0</v>
      </c>
      <c r="AD35" s="40">
        <f t="shared" si="3"/>
        <v>0</v>
      </c>
      <c r="AE35" s="40">
        <f t="shared" si="3"/>
        <v>0</v>
      </c>
      <c r="AF35" s="40">
        <f t="shared" si="3"/>
        <v>0</v>
      </c>
      <c r="AG35" s="40">
        <f t="shared" si="3"/>
        <v>0</v>
      </c>
      <c r="AH35" s="40">
        <f t="shared" si="3"/>
        <v>0</v>
      </c>
      <c r="AI35" s="40">
        <f t="shared" si="3"/>
        <v>0</v>
      </c>
      <c r="AJ35" s="40">
        <f t="shared" si="3"/>
        <v>0</v>
      </c>
      <c r="AK35" s="40">
        <f t="shared" si="3"/>
        <v>0</v>
      </c>
      <c r="AL35" s="40">
        <f t="shared" si="3"/>
        <v>0</v>
      </c>
      <c r="AM35" s="40">
        <f t="shared" si="3"/>
        <v>0</v>
      </c>
      <c r="AN35" s="40">
        <f t="shared" si="3"/>
        <v>0</v>
      </c>
      <c r="AO35" s="40">
        <f t="shared" si="3"/>
        <v>0</v>
      </c>
      <c r="AP35" s="40">
        <f t="shared" si="3"/>
        <v>0</v>
      </c>
      <c r="AQ35" s="40">
        <f t="shared" si="3"/>
        <v>0</v>
      </c>
      <c r="AR35" s="40">
        <f t="shared" si="3"/>
        <v>0</v>
      </c>
      <c r="AS35" s="40">
        <f t="shared" si="3"/>
        <v>0</v>
      </c>
      <c r="AT35" s="40">
        <f t="shared" si="3"/>
        <v>0</v>
      </c>
      <c r="AU35" s="40">
        <f t="shared" si="3"/>
        <v>0</v>
      </c>
      <c r="AV35" s="40">
        <f t="shared" si="3"/>
        <v>0</v>
      </c>
      <c r="AW35" s="40">
        <f t="shared" si="3"/>
        <v>0</v>
      </c>
      <c r="AX35" s="40">
        <f t="shared" si="3"/>
        <v>0</v>
      </c>
      <c r="AY35" s="40">
        <f t="shared" si="3"/>
        <v>0</v>
      </c>
      <c r="AZ35" s="40">
        <f t="shared" si="3"/>
        <v>0</v>
      </c>
      <c r="BA35" s="40">
        <f t="shared" si="3"/>
        <v>0</v>
      </c>
      <c r="BB35" s="40">
        <f t="shared" si="3"/>
        <v>0</v>
      </c>
      <c r="BC35" s="40">
        <f t="shared" si="3"/>
        <v>0</v>
      </c>
      <c r="BD35" s="40">
        <f t="shared" si="3"/>
        <v>0</v>
      </c>
      <c r="BE35" s="40">
        <f t="shared" si="3"/>
        <v>0</v>
      </c>
      <c r="BF35" s="40">
        <f t="shared" si="3"/>
        <v>0</v>
      </c>
      <c r="BG35" s="40">
        <f t="shared" si="3"/>
        <v>0</v>
      </c>
      <c r="BH35" s="40">
        <f t="shared" si="3"/>
        <v>0</v>
      </c>
      <c r="BI35" s="40">
        <f t="shared" si="3"/>
        <v>0</v>
      </c>
      <c r="BJ35" s="40">
        <f t="shared" si="3"/>
        <v>0</v>
      </c>
      <c r="BK35" s="40">
        <f t="shared" si="3"/>
        <v>0</v>
      </c>
      <c r="BL35" s="40">
        <f t="shared" si="3"/>
        <v>0</v>
      </c>
      <c r="BM35" s="40">
        <f t="shared" si="3"/>
        <v>0</v>
      </c>
      <c r="BN35" s="40">
        <f t="shared" si="3"/>
        <v>0</v>
      </c>
      <c r="BO35" s="40">
        <f t="shared" si="3"/>
        <v>0</v>
      </c>
      <c r="BP35" s="40">
        <f t="shared" si="3"/>
        <v>0</v>
      </c>
      <c r="BQ35" s="40">
        <f t="shared" ref="BQ35:BX35" si="4">BQ31+BQ32+BQ33+BQ34</f>
        <v>0</v>
      </c>
      <c r="BR35" s="40">
        <f t="shared" si="4"/>
        <v>0</v>
      </c>
      <c r="BS35" s="40">
        <f t="shared" si="4"/>
        <v>0</v>
      </c>
      <c r="BT35" s="40">
        <f t="shared" si="4"/>
        <v>0</v>
      </c>
      <c r="BU35" s="40">
        <f t="shared" si="4"/>
        <v>0</v>
      </c>
      <c r="BV35" s="40">
        <f t="shared" si="4"/>
        <v>0</v>
      </c>
      <c r="BW35" s="40">
        <f t="shared" si="4"/>
        <v>0</v>
      </c>
      <c r="BX35" s="40">
        <f t="shared" si="4"/>
        <v>0</v>
      </c>
    </row>
    <row r="36" spans="2:76">
      <c r="B36" s="49"/>
      <c r="C36" s="7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</row>
    <row r="37" spans="2:76">
      <c r="B37" s="49"/>
      <c r="C37" s="75" t="s">
        <v>116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</row>
    <row r="38" spans="2:76">
      <c r="B38" s="49">
        <v>401</v>
      </c>
      <c r="C38" s="74" t="s">
        <v>117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</row>
    <row r="39" spans="2:76">
      <c r="B39" s="49">
        <v>402</v>
      </c>
      <c r="C39" s="74" t="s">
        <v>118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</row>
    <row r="40" spans="2:76">
      <c r="B40" s="49">
        <v>403</v>
      </c>
      <c r="C40" s="74" t="s">
        <v>119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>
        <v>97011</v>
      </c>
      <c r="BM40" s="40"/>
      <c r="BN40" s="40">
        <v>97011</v>
      </c>
      <c r="BO40" s="40"/>
      <c r="BP40" s="40"/>
      <c r="BQ40" s="40"/>
      <c r="BR40" s="40"/>
      <c r="BS40" s="40"/>
      <c r="BT40" s="40"/>
      <c r="BU40" s="40"/>
      <c r="BV40" s="40">
        <v>97011</v>
      </c>
      <c r="BW40" s="40"/>
      <c r="BX40" s="40">
        <v>97011</v>
      </c>
    </row>
    <row r="41" spans="2:76">
      <c r="B41" s="49">
        <v>404</v>
      </c>
      <c r="C41" s="74" t="s">
        <v>120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</row>
    <row r="42" spans="2:76">
      <c r="B42" s="50">
        <v>400</v>
      </c>
      <c r="C42" s="75" t="s">
        <v>121</v>
      </c>
      <c r="D42" s="40">
        <f>D38+D39+D40+D41</f>
        <v>0</v>
      </c>
      <c r="E42" s="40">
        <f t="shared" ref="E42:BP42" si="5">E38+E39+E40+E41</f>
        <v>0</v>
      </c>
      <c r="F42" s="40">
        <f t="shared" si="5"/>
        <v>0</v>
      </c>
      <c r="G42" s="40">
        <f t="shared" si="5"/>
        <v>0</v>
      </c>
      <c r="H42" s="40">
        <f t="shared" si="5"/>
        <v>0</v>
      </c>
      <c r="I42" s="40">
        <f t="shared" si="5"/>
        <v>0</v>
      </c>
      <c r="J42" s="40">
        <f t="shared" si="5"/>
        <v>0</v>
      </c>
      <c r="K42" s="40">
        <f t="shared" si="5"/>
        <v>0</v>
      </c>
      <c r="L42" s="40">
        <f t="shared" si="5"/>
        <v>0</v>
      </c>
      <c r="M42" s="40">
        <f t="shared" si="5"/>
        <v>0</v>
      </c>
      <c r="N42" s="40">
        <f t="shared" si="5"/>
        <v>0</v>
      </c>
      <c r="O42" s="40">
        <f t="shared" si="5"/>
        <v>0</v>
      </c>
      <c r="P42" s="40">
        <f t="shared" si="5"/>
        <v>0</v>
      </c>
      <c r="Q42" s="40">
        <f t="shared" si="5"/>
        <v>0</v>
      </c>
      <c r="R42" s="40">
        <f t="shared" si="5"/>
        <v>0</v>
      </c>
      <c r="S42" s="40">
        <f t="shared" si="5"/>
        <v>0</v>
      </c>
      <c r="T42" s="40">
        <f t="shared" si="5"/>
        <v>0</v>
      </c>
      <c r="U42" s="40">
        <f t="shared" si="5"/>
        <v>0</v>
      </c>
      <c r="V42" s="40">
        <f t="shared" si="5"/>
        <v>0</v>
      </c>
      <c r="W42" s="40">
        <f t="shared" si="5"/>
        <v>0</v>
      </c>
      <c r="X42" s="40">
        <f t="shared" si="5"/>
        <v>0</v>
      </c>
      <c r="Y42" s="40">
        <f t="shared" si="5"/>
        <v>0</v>
      </c>
      <c r="Z42" s="40">
        <f t="shared" si="5"/>
        <v>0</v>
      </c>
      <c r="AA42" s="40">
        <f t="shared" si="5"/>
        <v>0</v>
      </c>
      <c r="AB42" s="40">
        <f t="shared" si="5"/>
        <v>0</v>
      </c>
      <c r="AC42" s="40">
        <f t="shared" si="5"/>
        <v>0</v>
      </c>
      <c r="AD42" s="40">
        <f t="shared" si="5"/>
        <v>0</v>
      </c>
      <c r="AE42" s="40">
        <f t="shared" si="5"/>
        <v>0</v>
      </c>
      <c r="AF42" s="40">
        <f t="shared" si="5"/>
        <v>0</v>
      </c>
      <c r="AG42" s="40">
        <f t="shared" si="5"/>
        <v>0</v>
      </c>
      <c r="AH42" s="40">
        <f t="shared" si="5"/>
        <v>0</v>
      </c>
      <c r="AI42" s="40">
        <f t="shared" si="5"/>
        <v>0</v>
      </c>
      <c r="AJ42" s="40">
        <f t="shared" si="5"/>
        <v>0</v>
      </c>
      <c r="AK42" s="40">
        <f t="shared" si="5"/>
        <v>0</v>
      </c>
      <c r="AL42" s="40">
        <f t="shared" si="5"/>
        <v>0</v>
      </c>
      <c r="AM42" s="40">
        <f t="shared" si="5"/>
        <v>0</v>
      </c>
      <c r="AN42" s="40">
        <f t="shared" si="5"/>
        <v>0</v>
      </c>
      <c r="AO42" s="40">
        <f t="shared" si="5"/>
        <v>0</v>
      </c>
      <c r="AP42" s="40">
        <f t="shared" si="5"/>
        <v>0</v>
      </c>
      <c r="AQ42" s="40">
        <f t="shared" si="5"/>
        <v>0</v>
      </c>
      <c r="AR42" s="40">
        <f t="shared" si="5"/>
        <v>0</v>
      </c>
      <c r="AS42" s="40">
        <f t="shared" si="5"/>
        <v>0</v>
      </c>
      <c r="AT42" s="40">
        <f t="shared" si="5"/>
        <v>0</v>
      </c>
      <c r="AU42" s="40">
        <f t="shared" si="5"/>
        <v>0</v>
      </c>
      <c r="AV42" s="40">
        <f t="shared" si="5"/>
        <v>0</v>
      </c>
      <c r="AW42" s="40">
        <f t="shared" si="5"/>
        <v>0</v>
      </c>
      <c r="AX42" s="40">
        <f t="shared" si="5"/>
        <v>0</v>
      </c>
      <c r="AY42" s="40">
        <f t="shared" si="5"/>
        <v>0</v>
      </c>
      <c r="AZ42" s="40">
        <f t="shared" si="5"/>
        <v>0</v>
      </c>
      <c r="BA42" s="40">
        <f t="shared" si="5"/>
        <v>0</v>
      </c>
      <c r="BB42" s="40">
        <f t="shared" si="5"/>
        <v>0</v>
      </c>
      <c r="BC42" s="40">
        <f t="shared" si="5"/>
        <v>0</v>
      </c>
      <c r="BD42" s="40">
        <f t="shared" si="5"/>
        <v>0</v>
      </c>
      <c r="BE42" s="40">
        <f t="shared" si="5"/>
        <v>0</v>
      </c>
      <c r="BF42" s="40">
        <f t="shared" si="5"/>
        <v>0</v>
      </c>
      <c r="BG42" s="40">
        <f t="shared" si="5"/>
        <v>0</v>
      </c>
      <c r="BH42" s="40">
        <f t="shared" si="5"/>
        <v>0</v>
      </c>
      <c r="BI42" s="40">
        <f t="shared" si="5"/>
        <v>0</v>
      </c>
      <c r="BJ42" s="40">
        <f t="shared" si="5"/>
        <v>0</v>
      </c>
      <c r="BK42" s="40">
        <f t="shared" si="5"/>
        <v>0</v>
      </c>
      <c r="BL42" s="40">
        <f t="shared" si="5"/>
        <v>97011</v>
      </c>
      <c r="BM42" s="40">
        <f t="shared" si="5"/>
        <v>0</v>
      </c>
      <c r="BN42" s="40">
        <f t="shared" si="5"/>
        <v>97011</v>
      </c>
      <c r="BO42" s="40">
        <f t="shared" si="5"/>
        <v>0</v>
      </c>
      <c r="BP42" s="40">
        <f t="shared" si="5"/>
        <v>0</v>
      </c>
      <c r="BQ42" s="40">
        <f t="shared" ref="BQ42:BX42" si="6">BQ38+BQ39+BQ40+BQ41</f>
        <v>0</v>
      </c>
      <c r="BR42" s="40">
        <f t="shared" si="6"/>
        <v>0</v>
      </c>
      <c r="BS42" s="40">
        <f t="shared" si="6"/>
        <v>0</v>
      </c>
      <c r="BT42" s="40">
        <f t="shared" si="6"/>
        <v>0</v>
      </c>
      <c r="BU42" s="40">
        <f t="shared" si="6"/>
        <v>0</v>
      </c>
      <c r="BV42" s="40">
        <f t="shared" si="6"/>
        <v>97011</v>
      </c>
      <c r="BW42" s="40">
        <f t="shared" si="6"/>
        <v>0</v>
      </c>
      <c r="BX42" s="40">
        <f t="shared" si="6"/>
        <v>97011</v>
      </c>
    </row>
    <row r="43" spans="2:76">
      <c r="B43" s="49"/>
      <c r="C43" s="7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</row>
    <row r="44" spans="2:76">
      <c r="B44" s="49"/>
      <c r="C44" s="75" t="s">
        <v>122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</row>
    <row r="45" spans="2:76">
      <c r="B45" s="49">
        <v>501</v>
      </c>
      <c r="C45" s="74" t="s">
        <v>123</v>
      </c>
      <c r="D45" s="40">
        <v>2500000</v>
      </c>
      <c r="E45" s="40"/>
      <c r="F45" s="40">
        <v>2500000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>
        <v>2500000</v>
      </c>
      <c r="BW45" s="40"/>
      <c r="BX45" s="40">
        <v>2500000</v>
      </c>
    </row>
    <row r="46" spans="2:76">
      <c r="B46" s="50">
        <v>500</v>
      </c>
      <c r="C46" s="75" t="s">
        <v>124</v>
      </c>
      <c r="D46" s="40">
        <f>D45</f>
        <v>2500000</v>
      </c>
      <c r="E46" s="40">
        <f t="shared" ref="E46:BP46" si="7">E45</f>
        <v>0</v>
      </c>
      <c r="F46" s="40">
        <f t="shared" si="7"/>
        <v>2500000</v>
      </c>
      <c r="G46" s="40">
        <f t="shared" si="7"/>
        <v>0</v>
      </c>
      <c r="H46" s="40">
        <f t="shared" si="7"/>
        <v>0</v>
      </c>
      <c r="I46" s="40">
        <f t="shared" si="7"/>
        <v>0</v>
      </c>
      <c r="J46" s="40">
        <f t="shared" si="7"/>
        <v>0</v>
      </c>
      <c r="K46" s="40">
        <f t="shared" si="7"/>
        <v>0</v>
      </c>
      <c r="L46" s="40">
        <f t="shared" si="7"/>
        <v>0</v>
      </c>
      <c r="M46" s="40">
        <f t="shared" si="7"/>
        <v>0</v>
      </c>
      <c r="N46" s="40">
        <f t="shared" si="7"/>
        <v>0</v>
      </c>
      <c r="O46" s="40">
        <f t="shared" si="7"/>
        <v>0</v>
      </c>
      <c r="P46" s="40">
        <f t="shared" si="7"/>
        <v>0</v>
      </c>
      <c r="Q46" s="40">
        <f t="shared" si="7"/>
        <v>0</v>
      </c>
      <c r="R46" s="40">
        <f t="shared" si="7"/>
        <v>0</v>
      </c>
      <c r="S46" s="40">
        <f t="shared" si="7"/>
        <v>0</v>
      </c>
      <c r="T46" s="40">
        <f t="shared" si="7"/>
        <v>0</v>
      </c>
      <c r="U46" s="40">
        <f t="shared" si="7"/>
        <v>0</v>
      </c>
      <c r="V46" s="40">
        <f t="shared" si="7"/>
        <v>0</v>
      </c>
      <c r="W46" s="40">
        <f t="shared" si="7"/>
        <v>0</v>
      </c>
      <c r="X46" s="40">
        <f t="shared" si="7"/>
        <v>0</v>
      </c>
      <c r="Y46" s="40">
        <f t="shared" si="7"/>
        <v>0</v>
      </c>
      <c r="Z46" s="40">
        <f t="shared" si="7"/>
        <v>0</v>
      </c>
      <c r="AA46" s="40">
        <f t="shared" si="7"/>
        <v>0</v>
      </c>
      <c r="AB46" s="40">
        <f t="shared" si="7"/>
        <v>0</v>
      </c>
      <c r="AC46" s="40">
        <f t="shared" si="7"/>
        <v>0</v>
      </c>
      <c r="AD46" s="40">
        <f t="shared" si="7"/>
        <v>0</v>
      </c>
      <c r="AE46" s="40">
        <f t="shared" si="7"/>
        <v>0</v>
      </c>
      <c r="AF46" s="40">
        <f t="shared" si="7"/>
        <v>0</v>
      </c>
      <c r="AG46" s="40">
        <f t="shared" si="7"/>
        <v>0</v>
      </c>
      <c r="AH46" s="40">
        <f t="shared" si="7"/>
        <v>0</v>
      </c>
      <c r="AI46" s="40">
        <f t="shared" si="7"/>
        <v>0</v>
      </c>
      <c r="AJ46" s="40">
        <f t="shared" si="7"/>
        <v>0</v>
      </c>
      <c r="AK46" s="40">
        <f t="shared" si="7"/>
        <v>0</v>
      </c>
      <c r="AL46" s="40">
        <f t="shared" si="7"/>
        <v>0</v>
      </c>
      <c r="AM46" s="40">
        <f t="shared" si="7"/>
        <v>0</v>
      </c>
      <c r="AN46" s="40">
        <f t="shared" si="7"/>
        <v>0</v>
      </c>
      <c r="AO46" s="40">
        <f t="shared" si="7"/>
        <v>0</v>
      </c>
      <c r="AP46" s="40">
        <f t="shared" si="7"/>
        <v>0</v>
      </c>
      <c r="AQ46" s="40">
        <f t="shared" si="7"/>
        <v>0</v>
      </c>
      <c r="AR46" s="40">
        <f t="shared" si="7"/>
        <v>0</v>
      </c>
      <c r="AS46" s="40">
        <f t="shared" si="7"/>
        <v>0</v>
      </c>
      <c r="AT46" s="40">
        <f t="shared" si="7"/>
        <v>0</v>
      </c>
      <c r="AU46" s="40">
        <f t="shared" si="7"/>
        <v>0</v>
      </c>
      <c r="AV46" s="40">
        <f t="shared" si="7"/>
        <v>0</v>
      </c>
      <c r="AW46" s="40">
        <f t="shared" si="7"/>
        <v>0</v>
      </c>
      <c r="AX46" s="40">
        <f t="shared" si="7"/>
        <v>0</v>
      </c>
      <c r="AY46" s="40">
        <f t="shared" si="7"/>
        <v>0</v>
      </c>
      <c r="AZ46" s="40">
        <f t="shared" si="7"/>
        <v>0</v>
      </c>
      <c r="BA46" s="40">
        <f t="shared" si="7"/>
        <v>0</v>
      </c>
      <c r="BB46" s="40">
        <f t="shared" si="7"/>
        <v>0</v>
      </c>
      <c r="BC46" s="40">
        <f t="shared" si="7"/>
        <v>0</v>
      </c>
      <c r="BD46" s="40">
        <f t="shared" si="7"/>
        <v>0</v>
      </c>
      <c r="BE46" s="40">
        <f t="shared" si="7"/>
        <v>0</v>
      </c>
      <c r="BF46" s="40">
        <f t="shared" si="7"/>
        <v>0</v>
      </c>
      <c r="BG46" s="40">
        <f t="shared" si="7"/>
        <v>0</v>
      </c>
      <c r="BH46" s="40">
        <f t="shared" si="7"/>
        <v>0</v>
      </c>
      <c r="BI46" s="40">
        <f t="shared" si="7"/>
        <v>0</v>
      </c>
      <c r="BJ46" s="40">
        <f t="shared" si="7"/>
        <v>0</v>
      </c>
      <c r="BK46" s="40">
        <f t="shared" si="7"/>
        <v>0</v>
      </c>
      <c r="BL46" s="40">
        <f t="shared" si="7"/>
        <v>0</v>
      </c>
      <c r="BM46" s="40">
        <f t="shared" si="7"/>
        <v>0</v>
      </c>
      <c r="BN46" s="40">
        <f t="shared" si="7"/>
        <v>0</v>
      </c>
      <c r="BO46" s="40">
        <f t="shared" si="7"/>
        <v>0</v>
      </c>
      <c r="BP46" s="40">
        <f t="shared" si="7"/>
        <v>0</v>
      </c>
      <c r="BQ46" s="40">
        <f t="shared" ref="BQ46:BX46" si="8">BQ45</f>
        <v>0</v>
      </c>
      <c r="BR46" s="40">
        <f t="shared" si="8"/>
        <v>0</v>
      </c>
      <c r="BS46" s="40">
        <f t="shared" si="8"/>
        <v>0</v>
      </c>
      <c r="BT46" s="40">
        <f t="shared" si="8"/>
        <v>0</v>
      </c>
      <c r="BU46" s="40">
        <f t="shared" si="8"/>
        <v>0</v>
      </c>
      <c r="BV46" s="40">
        <f t="shared" si="8"/>
        <v>2500000</v>
      </c>
      <c r="BW46" s="40">
        <f t="shared" si="8"/>
        <v>0</v>
      </c>
      <c r="BX46" s="40">
        <f t="shared" si="8"/>
        <v>2500000</v>
      </c>
    </row>
    <row r="47" spans="2:76">
      <c r="B47" s="49"/>
      <c r="C47" s="7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</row>
    <row r="48" spans="2:76">
      <c r="B48" s="49"/>
      <c r="C48" s="75" t="s">
        <v>125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</row>
    <row r="49" spans="1:76">
      <c r="B49" s="49">
        <v>701</v>
      </c>
      <c r="C49" s="74" t="s">
        <v>126</v>
      </c>
      <c r="D49" s="40">
        <v>1782500</v>
      </c>
      <c r="E49" s="40"/>
      <c r="F49" s="40">
        <v>1868933.8</v>
      </c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>
        <v>1782500</v>
      </c>
      <c r="BW49" s="40"/>
      <c r="BX49" s="40">
        <v>1868933.8</v>
      </c>
    </row>
    <row r="50" spans="1:76">
      <c r="B50" s="49">
        <v>702</v>
      </c>
      <c r="C50" s="74" t="s">
        <v>127</v>
      </c>
      <c r="D50" s="40">
        <v>128132</v>
      </c>
      <c r="E50" s="40"/>
      <c r="F50" s="40">
        <v>128132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>
        <v>128132</v>
      </c>
      <c r="BW50" s="40"/>
      <c r="BX50" s="40">
        <v>128132</v>
      </c>
    </row>
    <row r="51" spans="1:76">
      <c r="B51" s="50">
        <v>700</v>
      </c>
      <c r="C51" s="75" t="s">
        <v>128</v>
      </c>
      <c r="D51" s="40">
        <f>D49+D50</f>
        <v>1910632</v>
      </c>
      <c r="E51" s="40">
        <f t="shared" ref="E51:BP51" si="9">E49+E50</f>
        <v>0</v>
      </c>
      <c r="F51" s="40">
        <f t="shared" si="9"/>
        <v>1997065.8</v>
      </c>
      <c r="G51" s="40">
        <f t="shared" si="9"/>
        <v>0</v>
      </c>
      <c r="H51" s="40">
        <f t="shared" si="9"/>
        <v>0</v>
      </c>
      <c r="I51" s="40">
        <f t="shared" si="9"/>
        <v>0</v>
      </c>
      <c r="J51" s="40">
        <f t="shared" si="9"/>
        <v>0</v>
      </c>
      <c r="K51" s="40">
        <f t="shared" si="9"/>
        <v>0</v>
      </c>
      <c r="L51" s="40">
        <f t="shared" si="9"/>
        <v>0</v>
      </c>
      <c r="M51" s="40">
        <f t="shared" si="9"/>
        <v>0</v>
      </c>
      <c r="N51" s="40">
        <f t="shared" si="9"/>
        <v>0</v>
      </c>
      <c r="O51" s="40">
        <f t="shared" si="9"/>
        <v>0</v>
      </c>
      <c r="P51" s="40">
        <f t="shared" si="9"/>
        <v>0</v>
      </c>
      <c r="Q51" s="40">
        <f t="shared" si="9"/>
        <v>0</v>
      </c>
      <c r="R51" s="40">
        <f t="shared" si="9"/>
        <v>0</v>
      </c>
      <c r="S51" s="40">
        <f t="shared" si="9"/>
        <v>0</v>
      </c>
      <c r="T51" s="40">
        <f t="shared" si="9"/>
        <v>0</v>
      </c>
      <c r="U51" s="40">
        <f t="shared" si="9"/>
        <v>0</v>
      </c>
      <c r="V51" s="40">
        <f t="shared" si="9"/>
        <v>0</v>
      </c>
      <c r="W51" s="40">
        <f t="shared" si="9"/>
        <v>0</v>
      </c>
      <c r="X51" s="40">
        <f t="shared" si="9"/>
        <v>0</v>
      </c>
      <c r="Y51" s="40">
        <f t="shared" si="9"/>
        <v>0</v>
      </c>
      <c r="Z51" s="40">
        <f t="shared" si="9"/>
        <v>0</v>
      </c>
      <c r="AA51" s="40">
        <f t="shared" si="9"/>
        <v>0</v>
      </c>
      <c r="AB51" s="40">
        <f t="shared" si="9"/>
        <v>0</v>
      </c>
      <c r="AC51" s="40">
        <f t="shared" si="9"/>
        <v>0</v>
      </c>
      <c r="AD51" s="40">
        <f t="shared" si="9"/>
        <v>0</v>
      </c>
      <c r="AE51" s="40">
        <f t="shared" si="9"/>
        <v>0</v>
      </c>
      <c r="AF51" s="40">
        <f t="shared" si="9"/>
        <v>0</v>
      </c>
      <c r="AG51" s="40">
        <f t="shared" si="9"/>
        <v>0</v>
      </c>
      <c r="AH51" s="40">
        <f t="shared" si="9"/>
        <v>0</v>
      </c>
      <c r="AI51" s="40">
        <f t="shared" si="9"/>
        <v>0</v>
      </c>
      <c r="AJ51" s="40">
        <f t="shared" si="9"/>
        <v>0</v>
      </c>
      <c r="AK51" s="40">
        <f t="shared" si="9"/>
        <v>0</v>
      </c>
      <c r="AL51" s="40">
        <f t="shared" si="9"/>
        <v>0</v>
      </c>
      <c r="AM51" s="40">
        <f t="shared" si="9"/>
        <v>0</v>
      </c>
      <c r="AN51" s="40">
        <f t="shared" si="9"/>
        <v>0</v>
      </c>
      <c r="AO51" s="40">
        <f t="shared" si="9"/>
        <v>0</v>
      </c>
      <c r="AP51" s="40">
        <f t="shared" si="9"/>
        <v>0</v>
      </c>
      <c r="AQ51" s="40">
        <f t="shared" si="9"/>
        <v>0</v>
      </c>
      <c r="AR51" s="40">
        <f t="shared" si="9"/>
        <v>0</v>
      </c>
      <c r="AS51" s="40">
        <f t="shared" si="9"/>
        <v>0</v>
      </c>
      <c r="AT51" s="40">
        <f t="shared" si="9"/>
        <v>0</v>
      </c>
      <c r="AU51" s="40">
        <f t="shared" si="9"/>
        <v>0</v>
      </c>
      <c r="AV51" s="40">
        <f t="shared" si="9"/>
        <v>0</v>
      </c>
      <c r="AW51" s="40">
        <f t="shared" si="9"/>
        <v>0</v>
      </c>
      <c r="AX51" s="40">
        <f t="shared" si="9"/>
        <v>0</v>
      </c>
      <c r="AY51" s="40">
        <f t="shared" si="9"/>
        <v>0</v>
      </c>
      <c r="AZ51" s="40">
        <f t="shared" si="9"/>
        <v>0</v>
      </c>
      <c r="BA51" s="40">
        <f t="shared" si="9"/>
        <v>0</v>
      </c>
      <c r="BB51" s="40">
        <f t="shared" si="9"/>
        <v>0</v>
      </c>
      <c r="BC51" s="40">
        <f t="shared" si="9"/>
        <v>0</v>
      </c>
      <c r="BD51" s="40">
        <f t="shared" si="9"/>
        <v>0</v>
      </c>
      <c r="BE51" s="40">
        <f t="shared" si="9"/>
        <v>0</v>
      </c>
      <c r="BF51" s="40">
        <f t="shared" si="9"/>
        <v>0</v>
      </c>
      <c r="BG51" s="40">
        <f t="shared" si="9"/>
        <v>0</v>
      </c>
      <c r="BH51" s="40">
        <f t="shared" si="9"/>
        <v>0</v>
      </c>
      <c r="BI51" s="40">
        <f t="shared" si="9"/>
        <v>0</v>
      </c>
      <c r="BJ51" s="40">
        <f t="shared" si="9"/>
        <v>0</v>
      </c>
      <c r="BK51" s="40">
        <f t="shared" si="9"/>
        <v>0</v>
      </c>
      <c r="BL51" s="40">
        <f t="shared" si="9"/>
        <v>0</v>
      </c>
      <c r="BM51" s="40">
        <f t="shared" si="9"/>
        <v>0</v>
      </c>
      <c r="BN51" s="40">
        <f t="shared" si="9"/>
        <v>0</v>
      </c>
      <c r="BO51" s="40">
        <f t="shared" si="9"/>
        <v>0</v>
      </c>
      <c r="BP51" s="40">
        <f t="shared" si="9"/>
        <v>0</v>
      </c>
      <c r="BQ51" s="40">
        <f t="shared" ref="BQ51:BX51" si="10">BQ49+BQ50</f>
        <v>0</v>
      </c>
      <c r="BR51" s="40">
        <f t="shared" si="10"/>
        <v>0</v>
      </c>
      <c r="BS51" s="40">
        <f t="shared" si="10"/>
        <v>0</v>
      </c>
      <c r="BT51" s="40">
        <f t="shared" si="10"/>
        <v>0</v>
      </c>
      <c r="BU51" s="40"/>
      <c r="BV51" s="40">
        <f t="shared" si="10"/>
        <v>1910632</v>
      </c>
      <c r="BW51" s="40">
        <f t="shared" si="10"/>
        <v>0</v>
      </c>
      <c r="BX51" s="40">
        <f t="shared" si="10"/>
        <v>1997065.8</v>
      </c>
    </row>
    <row r="52" spans="1:76">
      <c r="B52" s="51"/>
      <c r="C52" s="76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</row>
    <row r="53" spans="1:76" ht="25.5" customHeight="1" thickBot="1">
      <c r="B53" s="106" t="s">
        <v>129</v>
      </c>
      <c r="C53" s="107"/>
      <c r="D53" s="35">
        <f>D20+D28+D35+D42+D46+D51</f>
        <v>5658795.3499999996</v>
      </c>
      <c r="E53" s="35">
        <f t="shared" ref="E53:BP53" si="11">E20+E28+E35+E42+E46+E51</f>
        <v>37155.050000000003</v>
      </c>
      <c r="F53" s="35">
        <f t="shared" si="11"/>
        <v>5573261.1299999999</v>
      </c>
      <c r="G53" s="35">
        <f t="shared" si="11"/>
        <v>0</v>
      </c>
      <c r="H53" s="35">
        <f t="shared" si="11"/>
        <v>0</v>
      </c>
      <c r="I53" s="35">
        <f t="shared" si="11"/>
        <v>0</v>
      </c>
      <c r="J53" s="35">
        <f t="shared" si="11"/>
        <v>152867.20000000001</v>
      </c>
      <c r="K53" s="35">
        <f t="shared" si="11"/>
        <v>1318</v>
      </c>
      <c r="L53" s="35">
        <f t="shared" si="11"/>
        <v>116130</v>
      </c>
      <c r="M53" s="35">
        <f t="shared" si="11"/>
        <v>694321.72</v>
      </c>
      <c r="N53" s="35">
        <f t="shared" si="11"/>
        <v>2150.7199999999998</v>
      </c>
      <c r="O53" s="35">
        <f t="shared" si="11"/>
        <v>463888.45</v>
      </c>
      <c r="P53" s="35">
        <f t="shared" si="11"/>
        <v>1794789</v>
      </c>
      <c r="Q53" s="35">
        <f t="shared" si="11"/>
        <v>5089</v>
      </c>
      <c r="R53" s="35">
        <f t="shared" si="11"/>
        <v>1045220.59</v>
      </c>
      <c r="S53" s="35">
        <f t="shared" si="11"/>
        <v>121200</v>
      </c>
      <c r="T53" s="35">
        <f t="shared" si="11"/>
        <v>200</v>
      </c>
      <c r="U53" s="35">
        <f t="shared" si="11"/>
        <v>68113.75</v>
      </c>
      <c r="V53" s="35">
        <f t="shared" si="11"/>
        <v>800</v>
      </c>
      <c r="W53" s="35">
        <f t="shared" si="11"/>
        <v>0</v>
      </c>
      <c r="X53" s="35">
        <f t="shared" si="11"/>
        <v>520</v>
      </c>
      <c r="Y53" s="35">
        <f t="shared" si="11"/>
        <v>1847904.99</v>
      </c>
      <c r="Z53" s="35">
        <f t="shared" si="11"/>
        <v>0</v>
      </c>
      <c r="AA53" s="35">
        <f t="shared" si="11"/>
        <v>1020508.3300000001</v>
      </c>
      <c r="AB53" s="35">
        <f t="shared" si="11"/>
        <v>993191.39999999991</v>
      </c>
      <c r="AC53" s="35">
        <f t="shared" si="11"/>
        <v>50918.020000000004</v>
      </c>
      <c r="AD53" s="35">
        <f t="shared" si="11"/>
        <v>988556.73</v>
      </c>
      <c r="AE53" s="35">
        <f t="shared" si="11"/>
        <v>407489.32</v>
      </c>
      <c r="AF53" s="35">
        <f t="shared" si="11"/>
        <v>0</v>
      </c>
      <c r="AG53" s="35">
        <f t="shared" si="11"/>
        <v>176433.06</v>
      </c>
      <c r="AH53" s="35">
        <f t="shared" si="11"/>
        <v>1000</v>
      </c>
      <c r="AI53" s="35">
        <f t="shared" si="11"/>
        <v>0</v>
      </c>
      <c r="AJ53" s="35">
        <f t="shared" si="11"/>
        <v>650</v>
      </c>
      <c r="AK53" s="35">
        <f t="shared" si="11"/>
        <v>309941</v>
      </c>
      <c r="AL53" s="35">
        <f t="shared" si="11"/>
        <v>1440</v>
      </c>
      <c r="AM53" s="35">
        <f t="shared" si="11"/>
        <v>218824.65</v>
      </c>
      <c r="AN53" s="35">
        <f t="shared" si="11"/>
        <v>0</v>
      </c>
      <c r="AO53" s="35">
        <f t="shared" si="11"/>
        <v>0</v>
      </c>
      <c r="AP53" s="35">
        <f t="shared" si="11"/>
        <v>0</v>
      </c>
      <c r="AQ53" s="35">
        <f t="shared" si="11"/>
        <v>4500</v>
      </c>
      <c r="AR53" s="35">
        <f t="shared" si="11"/>
        <v>0</v>
      </c>
      <c r="AS53" s="35">
        <f t="shared" si="11"/>
        <v>2925</v>
      </c>
      <c r="AT53" s="35">
        <f t="shared" si="11"/>
        <v>0</v>
      </c>
      <c r="AU53" s="35">
        <f t="shared" si="11"/>
        <v>0</v>
      </c>
      <c r="AV53" s="35">
        <f t="shared" si="11"/>
        <v>0</v>
      </c>
      <c r="AW53" s="35">
        <f t="shared" si="11"/>
        <v>0</v>
      </c>
      <c r="AX53" s="35">
        <f t="shared" si="11"/>
        <v>0</v>
      </c>
      <c r="AY53" s="35">
        <f t="shared" si="11"/>
        <v>0</v>
      </c>
      <c r="AZ53" s="35">
        <f t="shared" si="11"/>
        <v>0</v>
      </c>
      <c r="BA53" s="35">
        <f t="shared" si="11"/>
        <v>0</v>
      </c>
      <c r="BB53" s="35">
        <f t="shared" si="11"/>
        <v>0</v>
      </c>
      <c r="BC53" s="35">
        <f t="shared" si="11"/>
        <v>0</v>
      </c>
      <c r="BD53" s="35">
        <f t="shared" si="11"/>
        <v>0</v>
      </c>
      <c r="BE53" s="35">
        <f t="shared" si="11"/>
        <v>0</v>
      </c>
      <c r="BF53" s="35">
        <f t="shared" si="11"/>
        <v>0</v>
      </c>
      <c r="BG53" s="35">
        <f t="shared" si="11"/>
        <v>0</v>
      </c>
      <c r="BH53" s="35">
        <f t="shared" si="11"/>
        <v>0</v>
      </c>
      <c r="BI53" s="35">
        <f t="shared" si="11"/>
        <v>409221.51</v>
      </c>
      <c r="BJ53" s="35">
        <f t="shared" si="11"/>
        <v>0</v>
      </c>
      <c r="BK53" s="35">
        <f t="shared" si="11"/>
        <v>59800</v>
      </c>
      <c r="BL53" s="35">
        <f t="shared" si="11"/>
        <v>157860</v>
      </c>
      <c r="BM53" s="35">
        <f t="shared" si="11"/>
        <v>0</v>
      </c>
      <c r="BN53" s="35">
        <f t="shared" si="11"/>
        <v>157860</v>
      </c>
      <c r="BO53" s="35">
        <f t="shared" si="11"/>
        <v>0</v>
      </c>
      <c r="BP53" s="35">
        <f t="shared" si="11"/>
        <v>0</v>
      </c>
      <c r="BQ53" s="35">
        <f t="shared" ref="BQ53:BX53" si="12">BQ20+BQ28+BQ35+BQ42+BQ46+BQ51</f>
        <v>0</v>
      </c>
      <c r="BR53" s="35">
        <f t="shared" si="12"/>
        <v>0</v>
      </c>
      <c r="BS53" s="35">
        <f t="shared" si="12"/>
        <v>0</v>
      </c>
      <c r="BT53" s="35">
        <f t="shared" si="12"/>
        <v>0</v>
      </c>
      <c r="BU53" s="35">
        <v>6924</v>
      </c>
      <c r="BV53" s="35">
        <v>12560805.49</v>
      </c>
      <c r="BW53" s="35">
        <f t="shared" si="12"/>
        <v>98270.790000000008</v>
      </c>
      <c r="BX53" s="35">
        <f t="shared" si="12"/>
        <v>9892691.6900000013</v>
      </c>
    </row>
    <row r="54" spans="1:76" s="3" customFormat="1" ht="30" customHeight="1" thickTop="1">
      <c r="A54" s="86"/>
      <c r="B54" s="55" t="s">
        <v>139</v>
      </c>
      <c r="F54" s="21"/>
      <c r="G54" s="21"/>
      <c r="H54" s="21"/>
    </row>
  </sheetData>
  <mergeCells count="76">
    <mergeCell ref="V5:X5"/>
    <mergeCell ref="Y4:AA4"/>
    <mergeCell ref="D4:F4"/>
    <mergeCell ref="D5:F5"/>
    <mergeCell ref="Y5:AA5"/>
    <mergeCell ref="S5:U5"/>
    <mergeCell ref="S6:T6"/>
    <mergeCell ref="M5:O5"/>
    <mergeCell ref="M6:N6"/>
    <mergeCell ref="G5:I5"/>
    <mergeCell ref="G6:H6"/>
    <mergeCell ref="J5:L5"/>
    <mergeCell ref="AH5:AJ5"/>
    <mergeCell ref="A1:A1048576"/>
    <mergeCell ref="B1:BX2"/>
    <mergeCell ref="P4:R4"/>
    <mergeCell ref="P5:R5"/>
    <mergeCell ref="P6:Q6"/>
    <mergeCell ref="B4:C7"/>
    <mergeCell ref="S4:U4"/>
    <mergeCell ref="AQ5:AS5"/>
    <mergeCell ref="AT5:AV5"/>
    <mergeCell ref="V4:X4"/>
    <mergeCell ref="G4:I4"/>
    <mergeCell ref="AH4:AJ4"/>
    <mergeCell ref="J4:L4"/>
    <mergeCell ref="M4:O4"/>
    <mergeCell ref="AB4:AD4"/>
    <mergeCell ref="AE4:AG4"/>
    <mergeCell ref="AZ6:BA6"/>
    <mergeCell ref="AK6:AL6"/>
    <mergeCell ref="AQ4:AS4"/>
    <mergeCell ref="AK4:AM4"/>
    <mergeCell ref="AW4:AY4"/>
    <mergeCell ref="AZ4:BB4"/>
    <mergeCell ref="AZ5:BB5"/>
    <mergeCell ref="AW6:AX6"/>
    <mergeCell ref="AW5:AY5"/>
    <mergeCell ref="AN4:AP4"/>
    <mergeCell ref="B53:C53"/>
    <mergeCell ref="AT6:AU6"/>
    <mergeCell ref="V6:W6"/>
    <mergeCell ref="Y6:Z6"/>
    <mergeCell ref="AB6:AC6"/>
    <mergeCell ref="AE6:AF6"/>
    <mergeCell ref="AN6:AO6"/>
    <mergeCell ref="AQ6:AR6"/>
    <mergeCell ref="D6:E6"/>
    <mergeCell ref="AH6:AI6"/>
    <mergeCell ref="J6:K6"/>
    <mergeCell ref="BC4:BE4"/>
    <mergeCell ref="BC5:BE5"/>
    <mergeCell ref="BC6:BD6"/>
    <mergeCell ref="AK5:AM5"/>
    <mergeCell ref="AN5:AP5"/>
    <mergeCell ref="AB5:AD5"/>
    <mergeCell ref="AE5:AG5"/>
    <mergeCell ref="AT4:AV4"/>
    <mergeCell ref="BF4:BH4"/>
    <mergeCell ref="BF5:BH5"/>
    <mergeCell ref="BU4:BU5"/>
    <mergeCell ref="BF6:BG6"/>
    <mergeCell ref="BI4:BK4"/>
    <mergeCell ref="BL4:BN4"/>
    <mergeCell ref="BL5:BN5"/>
    <mergeCell ref="BL6:BM6"/>
    <mergeCell ref="BI5:BK5"/>
    <mergeCell ref="BI6:BJ6"/>
    <mergeCell ref="BV6:BW6"/>
    <mergeCell ref="BV4:BX5"/>
    <mergeCell ref="BO4:BQ4"/>
    <mergeCell ref="BO5:BQ5"/>
    <mergeCell ref="BO6:BP6"/>
    <mergeCell ref="BR4:BT4"/>
    <mergeCell ref="BR5:BT5"/>
    <mergeCell ref="BR6:BS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6" fitToWidth="0" orientation="landscape" r:id="rId1"/>
  <colBreaks count="3" manualBreakCount="3">
    <brk id="18" max="1048575" man="1"/>
    <brk id="33" max="1048575" man="1"/>
    <brk id="6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X63"/>
  <sheetViews>
    <sheetView workbookViewId="0">
      <selection activeCell="B1" sqref="B1:BX2"/>
    </sheetView>
  </sheetViews>
  <sheetFormatPr defaultRowHeight="15"/>
  <cols>
    <col min="1" max="1" width="2.42578125" style="86" customWidth="1"/>
    <col min="2" max="2" width="7" style="4" customWidth="1"/>
    <col min="3" max="3" width="50.5703125" customWidth="1"/>
    <col min="4" max="76" width="10.7109375" customWidth="1"/>
  </cols>
  <sheetData>
    <row r="1" spans="1:76" ht="17.25" customHeight="1">
      <c r="B1" s="108" t="s">
        <v>135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</row>
    <row r="2" spans="1:76" ht="12" customHeight="1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</row>
    <row r="3" spans="1:76" s="58" customFormat="1" ht="15.75" customHeight="1" thickBot="1">
      <c r="A3" s="86"/>
      <c r="B3" s="56" t="s">
        <v>146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</row>
    <row r="4" spans="1:76" ht="15.75" thickTop="1">
      <c r="B4" s="110" t="s">
        <v>67</v>
      </c>
      <c r="C4" s="125"/>
      <c r="D4" s="122">
        <v>1</v>
      </c>
      <c r="E4" s="123"/>
      <c r="F4" s="124"/>
      <c r="G4" s="122">
        <v>2</v>
      </c>
      <c r="H4" s="123"/>
      <c r="I4" s="124"/>
      <c r="J4" s="122">
        <v>3</v>
      </c>
      <c r="K4" s="123"/>
      <c r="L4" s="124"/>
      <c r="M4" s="122">
        <v>4</v>
      </c>
      <c r="N4" s="123"/>
      <c r="O4" s="124"/>
      <c r="P4" s="122">
        <v>5</v>
      </c>
      <c r="Q4" s="123"/>
      <c r="R4" s="124"/>
      <c r="S4" s="122">
        <v>6</v>
      </c>
      <c r="T4" s="123"/>
      <c r="U4" s="124"/>
      <c r="V4" s="122">
        <v>7</v>
      </c>
      <c r="W4" s="123"/>
      <c r="X4" s="124"/>
      <c r="Y4" s="122">
        <v>8</v>
      </c>
      <c r="Z4" s="123"/>
      <c r="AA4" s="124"/>
      <c r="AB4" s="122">
        <v>9</v>
      </c>
      <c r="AC4" s="123"/>
      <c r="AD4" s="124"/>
      <c r="AE4" s="122">
        <v>10</v>
      </c>
      <c r="AF4" s="123"/>
      <c r="AG4" s="124"/>
      <c r="AH4" s="122">
        <v>11</v>
      </c>
      <c r="AI4" s="123"/>
      <c r="AJ4" s="124"/>
      <c r="AK4" s="122">
        <v>12</v>
      </c>
      <c r="AL4" s="123"/>
      <c r="AM4" s="124"/>
      <c r="AN4" s="122">
        <v>13</v>
      </c>
      <c r="AO4" s="123"/>
      <c r="AP4" s="124"/>
      <c r="AQ4" s="122">
        <v>14</v>
      </c>
      <c r="AR4" s="123"/>
      <c r="AS4" s="124"/>
      <c r="AT4" s="122">
        <v>15</v>
      </c>
      <c r="AU4" s="123"/>
      <c r="AV4" s="124"/>
      <c r="AW4" s="122">
        <v>16</v>
      </c>
      <c r="AX4" s="123"/>
      <c r="AY4" s="124"/>
      <c r="AZ4" s="122">
        <v>17</v>
      </c>
      <c r="BA4" s="123"/>
      <c r="BB4" s="124"/>
      <c r="BC4" s="122">
        <v>18</v>
      </c>
      <c r="BD4" s="123"/>
      <c r="BE4" s="124"/>
      <c r="BF4" s="122">
        <v>19</v>
      </c>
      <c r="BG4" s="123"/>
      <c r="BH4" s="124"/>
      <c r="BI4" s="122">
        <v>20</v>
      </c>
      <c r="BJ4" s="123"/>
      <c r="BK4" s="124"/>
      <c r="BL4" s="122">
        <v>50</v>
      </c>
      <c r="BM4" s="123"/>
      <c r="BN4" s="124"/>
      <c r="BO4" s="122">
        <v>60</v>
      </c>
      <c r="BP4" s="123"/>
      <c r="BQ4" s="124"/>
      <c r="BR4" s="122">
        <v>99</v>
      </c>
      <c r="BS4" s="123"/>
      <c r="BT4" s="124"/>
      <c r="BU4" s="104" t="s">
        <v>133</v>
      </c>
      <c r="BV4" s="92" t="s">
        <v>134</v>
      </c>
      <c r="BW4" s="93"/>
      <c r="BX4" s="94"/>
    </row>
    <row r="5" spans="1:76" ht="24" customHeight="1">
      <c r="B5" s="112"/>
      <c r="C5" s="126"/>
      <c r="D5" s="119" t="s">
        <v>71</v>
      </c>
      <c r="E5" s="120"/>
      <c r="F5" s="121"/>
      <c r="G5" s="119" t="s">
        <v>72</v>
      </c>
      <c r="H5" s="120"/>
      <c r="I5" s="121"/>
      <c r="J5" s="119" t="s">
        <v>73</v>
      </c>
      <c r="K5" s="120"/>
      <c r="L5" s="121"/>
      <c r="M5" s="119" t="s">
        <v>74</v>
      </c>
      <c r="N5" s="120"/>
      <c r="O5" s="121"/>
      <c r="P5" s="119" t="s">
        <v>75</v>
      </c>
      <c r="Q5" s="120"/>
      <c r="R5" s="121"/>
      <c r="S5" s="119" t="s">
        <v>76</v>
      </c>
      <c r="T5" s="120"/>
      <c r="U5" s="121"/>
      <c r="V5" s="119" t="s">
        <v>77</v>
      </c>
      <c r="W5" s="120"/>
      <c r="X5" s="121"/>
      <c r="Y5" s="119" t="s">
        <v>78</v>
      </c>
      <c r="Z5" s="120"/>
      <c r="AA5" s="121"/>
      <c r="AB5" s="119" t="s">
        <v>79</v>
      </c>
      <c r="AC5" s="120"/>
      <c r="AD5" s="121"/>
      <c r="AE5" s="119" t="s">
        <v>80</v>
      </c>
      <c r="AF5" s="120"/>
      <c r="AG5" s="121"/>
      <c r="AH5" s="119" t="s">
        <v>81</v>
      </c>
      <c r="AI5" s="120"/>
      <c r="AJ5" s="121"/>
      <c r="AK5" s="119" t="s">
        <v>82</v>
      </c>
      <c r="AL5" s="120"/>
      <c r="AM5" s="121"/>
      <c r="AN5" s="119" t="s">
        <v>83</v>
      </c>
      <c r="AO5" s="120"/>
      <c r="AP5" s="121"/>
      <c r="AQ5" s="119" t="s">
        <v>84</v>
      </c>
      <c r="AR5" s="120"/>
      <c r="AS5" s="121"/>
      <c r="AT5" s="119" t="s">
        <v>85</v>
      </c>
      <c r="AU5" s="120"/>
      <c r="AV5" s="121"/>
      <c r="AW5" s="119" t="s">
        <v>86</v>
      </c>
      <c r="AX5" s="120"/>
      <c r="AY5" s="121"/>
      <c r="AZ5" s="119" t="s">
        <v>87</v>
      </c>
      <c r="BA5" s="120"/>
      <c r="BB5" s="121"/>
      <c r="BC5" s="119" t="s">
        <v>88</v>
      </c>
      <c r="BD5" s="120"/>
      <c r="BE5" s="121"/>
      <c r="BF5" s="119" t="s">
        <v>89</v>
      </c>
      <c r="BG5" s="120"/>
      <c r="BH5" s="121"/>
      <c r="BI5" s="119" t="s">
        <v>90</v>
      </c>
      <c r="BJ5" s="120"/>
      <c r="BK5" s="121"/>
      <c r="BL5" s="119" t="s">
        <v>130</v>
      </c>
      <c r="BM5" s="120"/>
      <c r="BN5" s="121"/>
      <c r="BO5" s="119" t="s">
        <v>131</v>
      </c>
      <c r="BP5" s="120"/>
      <c r="BQ5" s="121"/>
      <c r="BR5" s="119" t="s">
        <v>132</v>
      </c>
      <c r="BS5" s="120"/>
      <c r="BT5" s="121"/>
      <c r="BU5" s="105"/>
      <c r="BV5" s="95"/>
      <c r="BW5" s="96"/>
      <c r="BX5" s="97"/>
    </row>
    <row r="6" spans="1:76">
      <c r="B6" s="112"/>
      <c r="C6" s="126"/>
      <c r="D6" s="116" t="s">
        <v>68</v>
      </c>
      <c r="E6" s="117"/>
      <c r="F6" s="78" t="s">
        <v>70</v>
      </c>
      <c r="G6" s="116" t="s">
        <v>68</v>
      </c>
      <c r="H6" s="117"/>
      <c r="I6" s="78" t="s">
        <v>70</v>
      </c>
      <c r="J6" s="116" t="s">
        <v>68</v>
      </c>
      <c r="K6" s="117"/>
      <c r="L6" s="78" t="s">
        <v>70</v>
      </c>
      <c r="M6" s="116" t="s">
        <v>68</v>
      </c>
      <c r="N6" s="117"/>
      <c r="O6" s="78" t="s">
        <v>70</v>
      </c>
      <c r="P6" s="116" t="s">
        <v>68</v>
      </c>
      <c r="Q6" s="117"/>
      <c r="R6" s="78" t="s">
        <v>70</v>
      </c>
      <c r="S6" s="116" t="s">
        <v>68</v>
      </c>
      <c r="T6" s="117"/>
      <c r="U6" s="78" t="s">
        <v>70</v>
      </c>
      <c r="V6" s="116" t="s">
        <v>68</v>
      </c>
      <c r="W6" s="117"/>
      <c r="X6" s="78" t="s">
        <v>70</v>
      </c>
      <c r="Y6" s="116" t="s">
        <v>68</v>
      </c>
      <c r="Z6" s="117"/>
      <c r="AA6" s="78" t="s">
        <v>70</v>
      </c>
      <c r="AB6" s="116" t="s">
        <v>68</v>
      </c>
      <c r="AC6" s="117"/>
      <c r="AD6" s="78" t="s">
        <v>70</v>
      </c>
      <c r="AE6" s="116" t="s">
        <v>68</v>
      </c>
      <c r="AF6" s="117"/>
      <c r="AG6" s="78" t="s">
        <v>70</v>
      </c>
      <c r="AH6" s="116" t="s">
        <v>68</v>
      </c>
      <c r="AI6" s="117"/>
      <c r="AJ6" s="78" t="s">
        <v>70</v>
      </c>
      <c r="AK6" s="116" t="s">
        <v>68</v>
      </c>
      <c r="AL6" s="117"/>
      <c r="AM6" s="78" t="s">
        <v>70</v>
      </c>
      <c r="AN6" s="116" t="s">
        <v>68</v>
      </c>
      <c r="AO6" s="117"/>
      <c r="AP6" s="78" t="s">
        <v>70</v>
      </c>
      <c r="AQ6" s="116" t="s">
        <v>68</v>
      </c>
      <c r="AR6" s="117"/>
      <c r="AS6" s="78" t="s">
        <v>70</v>
      </c>
      <c r="AT6" s="116" t="s">
        <v>68</v>
      </c>
      <c r="AU6" s="117"/>
      <c r="AV6" s="78" t="s">
        <v>70</v>
      </c>
      <c r="AW6" s="116" t="s">
        <v>68</v>
      </c>
      <c r="AX6" s="117"/>
      <c r="AY6" s="78" t="s">
        <v>70</v>
      </c>
      <c r="AZ6" s="116" t="s">
        <v>68</v>
      </c>
      <c r="BA6" s="117"/>
      <c r="BB6" s="78" t="s">
        <v>70</v>
      </c>
      <c r="BC6" s="116" t="s">
        <v>68</v>
      </c>
      <c r="BD6" s="117"/>
      <c r="BE6" s="78" t="s">
        <v>70</v>
      </c>
      <c r="BF6" s="116" t="s">
        <v>68</v>
      </c>
      <c r="BG6" s="117"/>
      <c r="BH6" s="78" t="s">
        <v>70</v>
      </c>
      <c r="BI6" s="116" t="s">
        <v>68</v>
      </c>
      <c r="BJ6" s="117"/>
      <c r="BK6" s="78" t="s">
        <v>70</v>
      </c>
      <c r="BL6" s="116" t="s">
        <v>68</v>
      </c>
      <c r="BM6" s="117"/>
      <c r="BN6" s="78" t="s">
        <v>70</v>
      </c>
      <c r="BO6" s="116" t="s">
        <v>68</v>
      </c>
      <c r="BP6" s="117"/>
      <c r="BQ6" s="78" t="s">
        <v>70</v>
      </c>
      <c r="BR6" s="116" t="s">
        <v>68</v>
      </c>
      <c r="BS6" s="117"/>
      <c r="BT6" s="78" t="s">
        <v>70</v>
      </c>
      <c r="BU6" s="79" t="s">
        <v>68</v>
      </c>
      <c r="BV6" s="116" t="s">
        <v>68</v>
      </c>
      <c r="BW6" s="117"/>
      <c r="BX6" s="78" t="s">
        <v>70</v>
      </c>
    </row>
    <row r="7" spans="1:76" ht="34.5" thickBot="1">
      <c r="B7" s="114"/>
      <c r="C7" s="127"/>
      <c r="D7" s="80"/>
      <c r="E7" s="81" t="s">
        <v>69</v>
      </c>
      <c r="F7" s="82"/>
      <c r="G7" s="80"/>
      <c r="H7" s="81" t="s">
        <v>69</v>
      </c>
      <c r="I7" s="82"/>
      <c r="J7" s="80"/>
      <c r="K7" s="81" t="s">
        <v>69</v>
      </c>
      <c r="L7" s="82"/>
      <c r="M7" s="80"/>
      <c r="N7" s="81" t="s">
        <v>69</v>
      </c>
      <c r="O7" s="82"/>
      <c r="P7" s="80"/>
      <c r="Q7" s="81" t="s">
        <v>69</v>
      </c>
      <c r="R7" s="82"/>
      <c r="S7" s="80"/>
      <c r="T7" s="81" t="s">
        <v>69</v>
      </c>
      <c r="U7" s="82"/>
      <c r="V7" s="80"/>
      <c r="W7" s="81" t="s">
        <v>69</v>
      </c>
      <c r="X7" s="82"/>
      <c r="Y7" s="80"/>
      <c r="Z7" s="81" t="s">
        <v>69</v>
      </c>
      <c r="AA7" s="82"/>
      <c r="AB7" s="80"/>
      <c r="AC7" s="81" t="s">
        <v>69</v>
      </c>
      <c r="AD7" s="82"/>
      <c r="AE7" s="80"/>
      <c r="AF7" s="81" t="s">
        <v>69</v>
      </c>
      <c r="AG7" s="82"/>
      <c r="AH7" s="80"/>
      <c r="AI7" s="81" t="s">
        <v>69</v>
      </c>
      <c r="AJ7" s="82"/>
      <c r="AK7" s="80"/>
      <c r="AL7" s="81" t="s">
        <v>69</v>
      </c>
      <c r="AM7" s="82"/>
      <c r="AN7" s="80"/>
      <c r="AO7" s="81" t="s">
        <v>69</v>
      </c>
      <c r="AP7" s="82"/>
      <c r="AQ7" s="80"/>
      <c r="AR7" s="81" t="s">
        <v>69</v>
      </c>
      <c r="AS7" s="82"/>
      <c r="AT7" s="80"/>
      <c r="AU7" s="81" t="s">
        <v>69</v>
      </c>
      <c r="AV7" s="82"/>
      <c r="AW7" s="80"/>
      <c r="AX7" s="81" t="s">
        <v>69</v>
      </c>
      <c r="AY7" s="82"/>
      <c r="AZ7" s="80"/>
      <c r="BA7" s="81" t="s">
        <v>69</v>
      </c>
      <c r="BB7" s="82"/>
      <c r="BC7" s="80"/>
      <c r="BD7" s="81" t="s">
        <v>69</v>
      </c>
      <c r="BE7" s="82"/>
      <c r="BF7" s="80"/>
      <c r="BG7" s="81" t="s">
        <v>69</v>
      </c>
      <c r="BH7" s="82"/>
      <c r="BI7" s="80"/>
      <c r="BJ7" s="81" t="s">
        <v>69</v>
      </c>
      <c r="BK7" s="82"/>
      <c r="BL7" s="80"/>
      <c r="BM7" s="81" t="s">
        <v>69</v>
      </c>
      <c r="BN7" s="82"/>
      <c r="BO7" s="80"/>
      <c r="BP7" s="81" t="s">
        <v>69</v>
      </c>
      <c r="BQ7" s="82"/>
      <c r="BR7" s="80"/>
      <c r="BS7" s="81" t="s">
        <v>69</v>
      </c>
      <c r="BT7" s="82"/>
      <c r="BU7" s="83"/>
      <c r="BV7" s="80"/>
      <c r="BW7" s="81" t="s">
        <v>69</v>
      </c>
      <c r="BX7" s="82"/>
    </row>
    <row r="8" spans="1:76" ht="33" customHeight="1" thickTop="1" thickBot="1">
      <c r="B8" s="48"/>
      <c r="C8" s="5" t="s">
        <v>102</v>
      </c>
      <c r="D8" s="47"/>
      <c r="E8" s="34"/>
      <c r="F8" s="41"/>
      <c r="G8" s="47"/>
      <c r="H8" s="34"/>
      <c r="I8" s="41"/>
      <c r="J8" s="47"/>
      <c r="K8" s="34"/>
      <c r="L8" s="41"/>
      <c r="M8" s="47"/>
      <c r="N8" s="34"/>
      <c r="O8" s="41"/>
      <c r="P8" s="47"/>
      <c r="Q8" s="34"/>
      <c r="R8" s="41"/>
      <c r="S8" s="47"/>
      <c r="T8" s="34"/>
      <c r="U8" s="41"/>
      <c r="V8" s="47"/>
      <c r="W8" s="34"/>
      <c r="X8" s="41"/>
      <c r="Y8" s="47"/>
      <c r="Z8" s="34"/>
      <c r="AA8" s="41"/>
      <c r="AB8" s="47"/>
      <c r="AC8" s="34"/>
      <c r="AD8" s="41"/>
      <c r="AE8" s="47"/>
      <c r="AF8" s="34"/>
      <c r="AG8" s="41"/>
      <c r="AH8" s="47"/>
      <c r="AI8" s="34"/>
      <c r="AJ8" s="41"/>
      <c r="AK8" s="47"/>
      <c r="AL8" s="34"/>
      <c r="AM8" s="41"/>
      <c r="AN8" s="47"/>
      <c r="AO8" s="34"/>
      <c r="AP8" s="41"/>
      <c r="AQ8" s="47"/>
      <c r="AR8" s="34"/>
      <c r="AS8" s="41"/>
      <c r="AT8" s="47"/>
      <c r="AU8" s="34"/>
      <c r="AV8" s="41"/>
      <c r="AW8" s="47"/>
      <c r="AX8" s="34"/>
      <c r="AY8" s="41"/>
      <c r="AZ8" s="47"/>
      <c r="BA8" s="34"/>
      <c r="BB8" s="41"/>
      <c r="BC8" s="47"/>
      <c r="BD8" s="34"/>
      <c r="BE8" s="41"/>
      <c r="BF8" s="47"/>
      <c r="BG8" s="34"/>
      <c r="BH8" s="41"/>
      <c r="BI8" s="47"/>
      <c r="BJ8" s="34"/>
      <c r="BK8" s="41"/>
      <c r="BL8" s="47"/>
      <c r="BM8" s="34"/>
      <c r="BN8" s="41"/>
      <c r="BO8" s="47"/>
      <c r="BP8" s="34"/>
      <c r="BQ8" s="41"/>
      <c r="BR8" s="47"/>
      <c r="BS8" s="34"/>
      <c r="BT8" s="41"/>
      <c r="BU8" s="44"/>
      <c r="BV8" s="52"/>
      <c r="BW8" s="40"/>
      <c r="BX8" s="53"/>
    </row>
    <row r="9" spans="1:76" ht="15.75" thickTop="1">
      <c r="B9" s="49"/>
      <c r="C9" s="77" t="s">
        <v>91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</row>
    <row r="10" spans="1:76">
      <c r="B10" s="49">
        <v>101</v>
      </c>
      <c r="C10" s="74" t="s">
        <v>92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</row>
    <row r="11" spans="1:76">
      <c r="B11" s="49">
        <v>102</v>
      </c>
      <c r="C11" s="74" t="s">
        <v>93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</row>
    <row r="12" spans="1:76">
      <c r="B12" s="49">
        <v>103</v>
      </c>
      <c r="C12" s="74" t="s">
        <v>94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</row>
    <row r="13" spans="1:76">
      <c r="B13" s="49">
        <v>104</v>
      </c>
      <c r="C13" s="74" t="s">
        <v>19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</row>
    <row r="14" spans="1:76">
      <c r="B14" s="49">
        <v>105</v>
      </c>
      <c r="C14" s="74" t="s">
        <v>95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</row>
    <row r="15" spans="1:76">
      <c r="B15" s="49">
        <v>106</v>
      </c>
      <c r="C15" s="74" t="s">
        <v>100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</row>
    <row r="16" spans="1:76">
      <c r="B16" s="49">
        <v>107</v>
      </c>
      <c r="C16" s="74" t="s">
        <v>96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</row>
    <row r="17" spans="2:76">
      <c r="B17" s="49">
        <v>108</v>
      </c>
      <c r="C17" s="74" t="s">
        <v>97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</row>
    <row r="18" spans="2:76">
      <c r="B18" s="49">
        <v>109</v>
      </c>
      <c r="C18" s="74" t="s">
        <v>98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</row>
    <row r="19" spans="2:76">
      <c r="B19" s="49">
        <v>110</v>
      </c>
      <c r="C19" s="74" t="s">
        <v>99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</row>
    <row r="20" spans="2:76">
      <c r="B20" s="50">
        <v>100</v>
      </c>
      <c r="C20" s="75" t="s">
        <v>101</v>
      </c>
      <c r="D20" s="40">
        <f>D10+D11+D12+D13+D14+D15+D16+D17+D18+D19</f>
        <v>0</v>
      </c>
      <c r="E20" s="40">
        <f t="shared" ref="E20:BP20" si="0">E10+E11+E12+E13+E14+E15+E16+E17+E18+E19</f>
        <v>0</v>
      </c>
      <c r="F20" s="40">
        <f t="shared" si="0"/>
        <v>0</v>
      </c>
      <c r="G20" s="40">
        <f t="shared" si="0"/>
        <v>0</v>
      </c>
      <c r="H20" s="40">
        <f t="shared" si="0"/>
        <v>0</v>
      </c>
      <c r="I20" s="40">
        <f t="shared" si="0"/>
        <v>0</v>
      </c>
      <c r="J20" s="40">
        <f t="shared" si="0"/>
        <v>0</v>
      </c>
      <c r="K20" s="40">
        <f t="shared" si="0"/>
        <v>0</v>
      </c>
      <c r="L20" s="40">
        <f t="shared" si="0"/>
        <v>0</v>
      </c>
      <c r="M20" s="40">
        <f t="shared" si="0"/>
        <v>0</v>
      </c>
      <c r="N20" s="40">
        <f t="shared" si="0"/>
        <v>0</v>
      </c>
      <c r="O20" s="40">
        <f t="shared" si="0"/>
        <v>0</v>
      </c>
      <c r="P20" s="40">
        <f t="shared" si="0"/>
        <v>0</v>
      </c>
      <c r="Q20" s="40">
        <f t="shared" si="0"/>
        <v>0</v>
      </c>
      <c r="R20" s="40">
        <f t="shared" si="0"/>
        <v>0</v>
      </c>
      <c r="S20" s="40">
        <f t="shared" si="0"/>
        <v>0</v>
      </c>
      <c r="T20" s="40">
        <f t="shared" si="0"/>
        <v>0</v>
      </c>
      <c r="U20" s="40">
        <f t="shared" si="0"/>
        <v>0</v>
      </c>
      <c r="V20" s="40">
        <f t="shared" si="0"/>
        <v>0</v>
      </c>
      <c r="W20" s="40">
        <f t="shared" si="0"/>
        <v>0</v>
      </c>
      <c r="X20" s="40">
        <f t="shared" si="0"/>
        <v>0</v>
      </c>
      <c r="Y20" s="40">
        <f t="shared" si="0"/>
        <v>0</v>
      </c>
      <c r="Z20" s="40">
        <f t="shared" si="0"/>
        <v>0</v>
      </c>
      <c r="AA20" s="40">
        <f t="shared" si="0"/>
        <v>0</v>
      </c>
      <c r="AB20" s="40">
        <f t="shared" si="0"/>
        <v>0</v>
      </c>
      <c r="AC20" s="40">
        <f t="shared" si="0"/>
        <v>0</v>
      </c>
      <c r="AD20" s="40">
        <f t="shared" si="0"/>
        <v>0</v>
      </c>
      <c r="AE20" s="40">
        <f t="shared" si="0"/>
        <v>0</v>
      </c>
      <c r="AF20" s="40">
        <f t="shared" si="0"/>
        <v>0</v>
      </c>
      <c r="AG20" s="40">
        <f t="shared" si="0"/>
        <v>0</v>
      </c>
      <c r="AH20" s="40">
        <f t="shared" si="0"/>
        <v>0</v>
      </c>
      <c r="AI20" s="40">
        <f t="shared" si="0"/>
        <v>0</v>
      </c>
      <c r="AJ20" s="40">
        <f t="shared" si="0"/>
        <v>0</v>
      </c>
      <c r="AK20" s="40">
        <f t="shared" si="0"/>
        <v>0</v>
      </c>
      <c r="AL20" s="40">
        <f t="shared" si="0"/>
        <v>0</v>
      </c>
      <c r="AM20" s="40">
        <f t="shared" si="0"/>
        <v>0</v>
      </c>
      <c r="AN20" s="40">
        <f t="shared" si="0"/>
        <v>0</v>
      </c>
      <c r="AO20" s="40">
        <f t="shared" si="0"/>
        <v>0</v>
      </c>
      <c r="AP20" s="40">
        <f t="shared" si="0"/>
        <v>0</v>
      </c>
      <c r="AQ20" s="40">
        <f t="shared" si="0"/>
        <v>0</v>
      </c>
      <c r="AR20" s="40">
        <f t="shared" si="0"/>
        <v>0</v>
      </c>
      <c r="AS20" s="40">
        <f t="shared" si="0"/>
        <v>0</v>
      </c>
      <c r="AT20" s="40">
        <f t="shared" si="0"/>
        <v>0</v>
      </c>
      <c r="AU20" s="40">
        <f t="shared" si="0"/>
        <v>0</v>
      </c>
      <c r="AV20" s="40">
        <f t="shared" si="0"/>
        <v>0</v>
      </c>
      <c r="AW20" s="40">
        <f t="shared" si="0"/>
        <v>0</v>
      </c>
      <c r="AX20" s="40">
        <f t="shared" si="0"/>
        <v>0</v>
      </c>
      <c r="AY20" s="40">
        <f t="shared" si="0"/>
        <v>0</v>
      </c>
      <c r="AZ20" s="40">
        <f t="shared" si="0"/>
        <v>0</v>
      </c>
      <c r="BA20" s="40">
        <f t="shared" si="0"/>
        <v>0</v>
      </c>
      <c r="BB20" s="40">
        <f t="shared" si="0"/>
        <v>0</v>
      </c>
      <c r="BC20" s="40">
        <f t="shared" si="0"/>
        <v>0</v>
      </c>
      <c r="BD20" s="40">
        <f t="shared" si="0"/>
        <v>0</v>
      </c>
      <c r="BE20" s="40">
        <f t="shared" si="0"/>
        <v>0</v>
      </c>
      <c r="BF20" s="40">
        <f t="shared" si="0"/>
        <v>0</v>
      </c>
      <c r="BG20" s="40">
        <f t="shared" si="0"/>
        <v>0</v>
      </c>
      <c r="BH20" s="40">
        <f t="shared" si="0"/>
        <v>0</v>
      </c>
      <c r="BI20" s="40">
        <f t="shared" si="0"/>
        <v>0</v>
      </c>
      <c r="BJ20" s="40">
        <f t="shared" si="0"/>
        <v>0</v>
      </c>
      <c r="BK20" s="40">
        <f t="shared" si="0"/>
        <v>0</v>
      </c>
      <c r="BL20" s="40">
        <f t="shared" si="0"/>
        <v>0</v>
      </c>
      <c r="BM20" s="40">
        <f t="shared" si="0"/>
        <v>0</v>
      </c>
      <c r="BN20" s="40">
        <f t="shared" si="0"/>
        <v>0</v>
      </c>
      <c r="BO20" s="40">
        <f t="shared" si="0"/>
        <v>0</v>
      </c>
      <c r="BP20" s="40">
        <f t="shared" si="0"/>
        <v>0</v>
      </c>
      <c r="BQ20" s="40">
        <f t="shared" ref="BQ20:BX20" si="1">BQ10+BQ11+BQ12+BQ13+BQ14+BQ15+BQ16+BQ17+BQ18+BQ19</f>
        <v>0</v>
      </c>
      <c r="BR20" s="40">
        <f t="shared" si="1"/>
        <v>0</v>
      </c>
      <c r="BS20" s="40">
        <f t="shared" si="1"/>
        <v>0</v>
      </c>
      <c r="BT20" s="40">
        <f t="shared" si="1"/>
        <v>0</v>
      </c>
      <c r="BU20" s="40">
        <f t="shared" si="1"/>
        <v>0</v>
      </c>
      <c r="BV20" s="40">
        <f t="shared" si="1"/>
        <v>0</v>
      </c>
      <c r="BW20" s="40">
        <f t="shared" si="1"/>
        <v>0</v>
      </c>
      <c r="BX20" s="40">
        <f t="shared" si="1"/>
        <v>0</v>
      </c>
    </row>
    <row r="21" spans="2:76">
      <c r="B21" s="49"/>
      <c r="C21" s="7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</row>
    <row r="22" spans="2:76">
      <c r="B22" s="49"/>
      <c r="C22" s="75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</row>
    <row r="23" spans="2:76">
      <c r="B23" s="49">
        <v>201</v>
      </c>
      <c r="C23" s="74" t="s">
        <v>104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</row>
    <row r="24" spans="2:76">
      <c r="B24" s="49">
        <v>202</v>
      </c>
      <c r="C24" s="74" t="s">
        <v>105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</row>
    <row r="25" spans="2:76">
      <c r="B25" s="49">
        <v>203</v>
      </c>
      <c r="C25" s="74" t="s">
        <v>106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</row>
    <row r="26" spans="2:76">
      <c r="B26" s="49">
        <v>204</v>
      </c>
      <c r="C26" s="74" t="s">
        <v>107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</row>
    <row r="27" spans="2:76">
      <c r="B27" s="49">
        <v>205</v>
      </c>
      <c r="C27" s="74" t="s">
        <v>108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</row>
    <row r="28" spans="2:76">
      <c r="B28" s="50">
        <v>200</v>
      </c>
      <c r="C28" s="75" t="s">
        <v>109</v>
      </c>
      <c r="D28" s="40">
        <f>D23+D24+D25+D26+D27</f>
        <v>0</v>
      </c>
      <c r="E28" s="40">
        <f t="shared" ref="E28:BP28" si="2">E23+E24+E25+E26+E27</f>
        <v>0</v>
      </c>
      <c r="F28" s="40">
        <f t="shared" si="2"/>
        <v>0</v>
      </c>
      <c r="G28" s="40">
        <f t="shared" si="2"/>
        <v>0</v>
      </c>
      <c r="H28" s="40">
        <f t="shared" si="2"/>
        <v>0</v>
      </c>
      <c r="I28" s="40">
        <f t="shared" si="2"/>
        <v>0</v>
      </c>
      <c r="J28" s="40">
        <f t="shared" si="2"/>
        <v>0</v>
      </c>
      <c r="K28" s="40">
        <f t="shared" si="2"/>
        <v>0</v>
      </c>
      <c r="L28" s="40">
        <f t="shared" si="2"/>
        <v>0</v>
      </c>
      <c r="M28" s="40">
        <f t="shared" si="2"/>
        <v>0</v>
      </c>
      <c r="N28" s="40">
        <f t="shared" si="2"/>
        <v>0</v>
      </c>
      <c r="O28" s="40">
        <f t="shared" si="2"/>
        <v>0</v>
      </c>
      <c r="P28" s="40">
        <f t="shared" si="2"/>
        <v>0</v>
      </c>
      <c r="Q28" s="40">
        <f t="shared" si="2"/>
        <v>0</v>
      </c>
      <c r="R28" s="40">
        <f t="shared" si="2"/>
        <v>0</v>
      </c>
      <c r="S28" s="40">
        <f t="shared" si="2"/>
        <v>0</v>
      </c>
      <c r="T28" s="40">
        <f t="shared" si="2"/>
        <v>0</v>
      </c>
      <c r="U28" s="40">
        <f t="shared" si="2"/>
        <v>0</v>
      </c>
      <c r="V28" s="40">
        <f t="shared" si="2"/>
        <v>0</v>
      </c>
      <c r="W28" s="40">
        <f t="shared" si="2"/>
        <v>0</v>
      </c>
      <c r="X28" s="40">
        <f t="shared" si="2"/>
        <v>0</v>
      </c>
      <c r="Y28" s="40">
        <f t="shared" si="2"/>
        <v>0</v>
      </c>
      <c r="Z28" s="40">
        <f t="shared" si="2"/>
        <v>0</v>
      </c>
      <c r="AA28" s="40">
        <f t="shared" si="2"/>
        <v>0</v>
      </c>
      <c r="AB28" s="40">
        <f t="shared" si="2"/>
        <v>0</v>
      </c>
      <c r="AC28" s="40">
        <f t="shared" si="2"/>
        <v>0</v>
      </c>
      <c r="AD28" s="40">
        <f t="shared" si="2"/>
        <v>0</v>
      </c>
      <c r="AE28" s="40">
        <f t="shared" si="2"/>
        <v>0</v>
      </c>
      <c r="AF28" s="40">
        <f t="shared" si="2"/>
        <v>0</v>
      </c>
      <c r="AG28" s="40">
        <f t="shared" si="2"/>
        <v>0</v>
      </c>
      <c r="AH28" s="40">
        <f t="shared" si="2"/>
        <v>0</v>
      </c>
      <c r="AI28" s="40">
        <f t="shared" si="2"/>
        <v>0</v>
      </c>
      <c r="AJ28" s="40">
        <f t="shared" si="2"/>
        <v>0</v>
      </c>
      <c r="AK28" s="40">
        <f t="shared" si="2"/>
        <v>0</v>
      </c>
      <c r="AL28" s="40">
        <f t="shared" si="2"/>
        <v>0</v>
      </c>
      <c r="AM28" s="40">
        <f t="shared" si="2"/>
        <v>0</v>
      </c>
      <c r="AN28" s="40">
        <f t="shared" si="2"/>
        <v>0</v>
      </c>
      <c r="AO28" s="40">
        <f t="shared" si="2"/>
        <v>0</v>
      </c>
      <c r="AP28" s="40">
        <f t="shared" si="2"/>
        <v>0</v>
      </c>
      <c r="AQ28" s="40">
        <f t="shared" si="2"/>
        <v>0</v>
      </c>
      <c r="AR28" s="40">
        <f t="shared" si="2"/>
        <v>0</v>
      </c>
      <c r="AS28" s="40">
        <f t="shared" si="2"/>
        <v>0</v>
      </c>
      <c r="AT28" s="40">
        <f t="shared" si="2"/>
        <v>0</v>
      </c>
      <c r="AU28" s="40">
        <f t="shared" si="2"/>
        <v>0</v>
      </c>
      <c r="AV28" s="40">
        <f t="shared" si="2"/>
        <v>0</v>
      </c>
      <c r="AW28" s="40">
        <f t="shared" si="2"/>
        <v>0</v>
      </c>
      <c r="AX28" s="40">
        <f t="shared" si="2"/>
        <v>0</v>
      </c>
      <c r="AY28" s="40">
        <f t="shared" si="2"/>
        <v>0</v>
      </c>
      <c r="AZ28" s="40">
        <f t="shared" si="2"/>
        <v>0</v>
      </c>
      <c r="BA28" s="40">
        <f t="shared" si="2"/>
        <v>0</v>
      </c>
      <c r="BB28" s="40">
        <f t="shared" si="2"/>
        <v>0</v>
      </c>
      <c r="BC28" s="40">
        <f t="shared" si="2"/>
        <v>0</v>
      </c>
      <c r="BD28" s="40">
        <f t="shared" si="2"/>
        <v>0</v>
      </c>
      <c r="BE28" s="40">
        <f t="shared" si="2"/>
        <v>0</v>
      </c>
      <c r="BF28" s="40">
        <f t="shared" si="2"/>
        <v>0</v>
      </c>
      <c r="BG28" s="40">
        <f t="shared" si="2"/>
        <v>0</v>
      </c>
      <c r="BH28" s="40">
        <f t="shared" si="2"/>
        <v>0</v>
      </c>
      <c r="BI28" s="40">
        <f t="shared" si="2"/>
        <v>0</v>
      </c>
      <c r="BJ28" s="40">
        <f t="shared" si="2"/>
        <v>0</v>
      </c>
      <c r="BK28" s="40">
        <f t="shared" si="2"/>
        <v>0</v>
      </c>
      <c r="BL28" s="40">
        <f t="shared" si="2"/>
        <v>0</v>
      </c>
      <c r="BM28" s="40">
        <f t="shared" si="2"/>
        <v>0</v>
      </c>
      <c r="BN28" s="40">
        <f t="shared" si="2"/>
        <v>0</v>
      </c>
      <c r="BO28" s="40">
        <f t="shared" si="2"/>
        <v>0</v>
      </c>
      <c r="BP28" s="40">
        <f t="shared" si="2"/>
        <v>0</v>
      </c>
      <c r="BQ28" s="40">
        <f t="shared" ref="BQ28:BX28" si="3">BQ23+BQ24+BQ25+BQ26+BQ27</f>
        <v>0</v>
      </c>
      <c r="BR28" s="40">
        <f t="shared" si="3"/>
        <v>0</v>
      </c>
      <c r="BS28" s="40">
        <f t="shared" si="3"/>
        <v>0</v>
      </c>
      <c r="BT28" s="40">
        <f t="shared" si="3"/>
        <v>0</v>
      </c>
      <c r="BU28" s="40">
        <f t="shared" si="3"/>
        <v>0</v>
      </c>
      <c r="BV28" s="40">
        <f t="shared" si="3"/>
        <v>0</v>
      </c>
      <c r="BW28" s="40">
        <f t="shared" si="3"/>
        <v>0</v>
      </c>
      <c r="BX28" s="40">
        <f t="shared" si="3"/>
        <v>0</v>
      </c>
    </row>
    <row r="29" spans="2:76">
      <c r="B29" s="49"/>
      <c r="C29" s="7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</row>
    <row r="30" spans="2:76">
      <c r="B30" s="49"/>
      <c r="C30" s="75" t="s">
        <v>110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</row>
    <row r="31" spans="2:76">
      <c r="B31" s="49">
        <v>301</v>
      </c>
      <c r="C31" s="74" t="s">
        <v>111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</row>
    <row r="32" spans="2:76">
      <c r="B32" s="49">
        <v>302</v>
      </c>
      <c r="C32" s="74" t="s">
        <v>112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</row>
    <row r="33" spans="2:76">
      <c r="B33" s="49">
        <v>303</v>
      </c>
      <c r="C33" s="74" t="s">
        <v>113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</row>
    <row r="34" spans="2:76">
      <c r="B34" s="49">
        <v>304</v>
      </c>
      <c r="C34" s="74" t="s">
        <v>114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</row>
    <row r="35" spans="2:76">
      <c r="B35" s="50">
        <v>300</v>
      </c>
      <c r="C35" s="75" t="s">
        <v>115</v>
      </c>
      <c r="D35" s="40">
        <f>D31+D32+D33+D34</f>
        <v>0</v>
      </c>
      <c r="E35" s="40">
        <f t="shared" ref="E35:BP35" si="4">E31+E32+E33+E34</f>
        <v>0</v>
      </c>
      <c r="F35" s="40">
        <f t="shared" si="4"/>
        <v>0</v>
      </c>
      <c r="G35" s="40">
        <f t="shared" si="4"/>
        <v>0</v>
      </c>
      <c r="H35" s="40">
        <f t="shared" si="4"/>
        <v>0</v>
      </c>
      <c r="I35" s="40">
        <f t="shared" si="4"/>
        <v>0</v>
      </c>
      <c r="J35" s="40">
        <f t="shared" si="4"/>
        <v>0</v>
      </c>
      <c r="K35" s="40">
        <f t="shared" si="4"/>
        <v>0</v>
      </c>
      <c r="L35" s="40">
        <f t="shared" si="4"/>
        <v>0</v>
      </c>
      <c r="M35" s="40">
        <f t="shared" si="4"/>
        <v>0</v>
      </c>
      <c r="N35" s="40">
        <f t="shared" si="4"/>
        <v>0</v>
      </c>
      <c r="O35" s="40">
        <f t="shared" si="4"/>
        <v>0</v>
      </c>
      <c r="P35" s="40">
        <f t="shared" si="4"/>
        <v>0</v>
      </c>
      <c r="Q35" s="40">
        <f t="shared" si="4"/>
        <v>0</v>
      </c>
      <c r="R35" s="40">
        <f t="shared" si="4"/>
        <v>0</v>
      </c>
      <c r="S35" s="40">
        <f t="shared" si="4"/>
        <v>0</v>
      </c>
      <c r="T35" s="40">
        <f t="shared" si="4"/>
        <v>0</v>
      </c>
      <c r="U35" s="40">
        <f t="shared" si="4"/>
        <v>0</v>
      </c>
      <c r="V35" s="40">
        <f t="shared" si="4"/>
        <v>0</v>
      </c>
      <c r="W35" s="40">
        <f t="shared" si="4"/>
        <v>0</v>
      </c>
      <c r="X35" s="40">
        <f t="shared" si="4"/>
        <v>0</v>
      </c>
      <c r="Y35" s="40">
        <f t="shared" si="4"/>
        <v>0</v>
      </c>
      <c r="Z35" s="40">
        <f t="shared" si="4"/>
        <v>0</v>
      </c>
      <c r="AA35" s="40">
        <f t="shared" si="4"/>
        <v>0</v>
      </c>
      <c r="AB35" s="40">
        <f t="shared" si="4"/>
        <v>0</v>
      </c>
      <c r="AC35" s="40">
        <f t="shared" si="4"/>
        <v>0</v>
      </c>
      <c r="AD35" s="40">
        <f t="shared" si="4"/>
        <v>0</v>
      </c>
      <c r="AE35" s="40">
        <f t="shared" si="4"/>
        <v>0</v>
      </c>
      <c r="AF35" s="40">
        <f t="shared" si="4"/>
        <v>0</v>
      </c>
      <c r="AG35" s="40">
        <f t="shared" si="4"/>
        <v>0</v>
      </c>
      <c r="AH35" s="40">
        <f t="shared" si="4"/>
        <v>0</v>
      </c>
      <c r="AI35" s="40">
        <f t="shared" si="4"/>
        <v>0</v>
      </c>
      <c r="AJ35" s="40">
        <f t="shared" si="4"/>
        <v>0</v>
      </c>
      <c r="AK35" s="40">
        <f t="shared" si="4"/>
        <v>0</v>
      </c>
      <c r="AL35" s="40">
        <f t="shared" si="4"/>
        <v>0</v>
      </c>
      <c r="AM35" s="40">
        <f t="shared" si="4"/>
        <v>0</v>
      </c>
      <c r="AN35" s="40">
        <f t="shared" si="4"/>
        <v>0</v>
      </c>
      <c r="AO35" s="40">
        <f t="shared" si="4"/>
        <v>0</v>
      </c>
      <c r="AP35" s="40">
        <f t="shared" si="4"/>
        <v>0</v>
      </c>
      <c r="AQ35" s="40">
        <f t="shared" si="4"/>
        <v>0</v>
      </c>
      <c r="AR35" s="40">
        <f t="shared" si="4"/>
        <v>0</v>
      </c>
      <c r="AS35" s="40">
        <f t="shared" si="4"/>
        <v>0</v>
      </c>
      <c r="AT35" s="40">
        <f t="shared" si="4"/>
        <v>0</v>
      </c>
      <c r="AU35" s="40">
        <f t="shared" si="4"/>
        <v>0</v>
      </c>
      <c r="AV35" s="40">
        <f t="shared" si="4"/>
        <v>0</v>
      </c>
      <c r="AW35" s="40">
        <f t="shared" si="4"/>
        <v>0</v>
      </c>
      <c r="AX35" s="40">
        <f t="shared" si="4"/>
        <v>0</v>
      </c>
      <c r="AY35" s="40">
        <f t="shared" si="4"/>
        <v>0</v>
      </c>
      <c r="AZ35" s="40">
        <f t="shared" si="4"/>
        <v>0</v>
      </c>
      <c r="BA35" s="40">
        <f t="shared" si="4"/>
        <v>0</v>
      </c>
      <c r="BB35" s="40">
        <f t="shared" si="4"/>
        <v>0</v>
      </c>
      <c r="BC35" s="40">
        <f t="shared" si="4"/>
        <v>0</v>
      </c>
      <c r="BD35" s="40">
        <f t="shared" si="4"/>
        <v>0</v>
      </c>
      <c r="BE35" s="40">
        <f t="shared" si="4"/>
        <v>0</v>
      </c>
      <c r="BF35" s="40">
        <f t="shared" si="4"/>
        <v>0</v>
      </c>
      <c r="BG35" s="40">
        <f t="shared" si="4"/>
        <v>0</v>
      </c>
      <c r="BH35" s="40">
        <f t="shared" si="4"/>
        <v>0</v>
      </c>
      <c r="BI35" s="40">
        <f t="shared" si="4"/>
        <v>0</v>
      </c>
      <c r="BJ35" s="40">
        <f t="shared" si="4"/>
        <v>0</v>
      </c>
      <c r="BK35" s="40">
        <f t="shared" si="4"/>
        <v>0</v>
      </c>
      <c r="BL35" s="40">
        <f t="shared" si="4"/>
        <v>0</v>
      </c>
      <c r="BM35" s="40">
        <f t="shared" si="4"/>
        <v>0</v>
      </c>
      <c r="BN35" s="40">
        <f t="shared" si="4"/>
        <v>0</v>
      </c>
      <c r="BO35" s="40">
        <f t="shared" si="4"/>
        <v>0</v>
      </c>
      <c r="BP35" s="40">
        <f t="shared" si="4"/>
        <v>0</v>
      </c>
      <c r="BQ35" s="40">
        <f t="shared" ref="BQ35:BX35" si="5">BQ31+BQ32+BQ33+BQ34</f>
        <v>0</v>
      </c>
      <c r="BR35" s="40">
        <f t="shared" si="5"/>
        <v>0</v>
      </c>
      <c r="BS35" s="40">
        <f t="shared" si="5"/>
        <v>0</v>
      </c>
      <c r="BT35" s="40">
        <f t="shared" si="5"/>
        <v>0</v>
      </c>
      <c r="BU35" s="40">
        <f t="shared" si="5"/>
        <v>0</v>
      </c>
      <c r="BV35" s="40">
        <f t="shared" si="5"/>
        <v>0</v>
      </c>
      <c r="BW35" s="40">
        <f t="shared" si="5"/>
        <v>0</v>
      </c>
      <c r="BX35" s="40">
        <f t="shared" si="5"/>
        <v>0</v>
      </c>
    </row>
    <row r="36" spans="2:76">
      <c r="B36" s="49"/>
      <c r="C36" s="7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</row>
    <row r="37" spans="2:76">
      <c r="B37" s="49"/>
      <c r="C37" s="75" t="s">
        <v>116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</row>
    <row r="38" spans="2:76">
      <c r="B38" s="49">
        <v>401</v>
      </c>
      <c r="C38" s="74" t="s">
        <v>117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</row>
    <row r="39" spans="2:76">
      <c r="B39" s="49">
        <v>402</v>
      </c>
      <c r="C39" s="74" t="s">
        <v>118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</row>
    <row r="40" spans="2:76">
      <c r="B40" s="49">
        <v>403</v>
      </c>
      <c r="C40" s="74" t="s">
        <v>119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</row>
    <row r="41" spans="2:76">
      <c r="B41" s="49">
        <v>404</v>
      </c>
      <c r="C41" s="74" t="s">
        <v>120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</row>
    <row r="42" spans="2:76">
      <c r="B42" s="50">
        <v>400</v>
      </c>
      <c r="C42" s="75" t="s">
        <v>121</v>
      </c>
      <c r="D42" s="40">
        <f>D38+D39+D40+D41</f>
        <v>0</v>
      </c>
      <c r="E42" s="40">
        <f t="shared" ref="E42:BP42" si="6">E38+E39+E40+E41</f>
        <v>0</v>
      </c>
      <c r="F42" s="40">
        <f t="shared" si="6"/>
        <v>0</v>
      </c>
      <c r="G42" s="40">
        <f t="shared" si="6"/>
        <v>0</v>
      </c>
      <c r="H42" s="40">
        <f t="shared" si="6"/>
        <v>0</v>
      </c>
      <c r="I42" s="40">
        <f t="shared" si="6"/>
        <v>0</v>
      </c>
      <c r="J42" s="40">
        <f t="shared" si="6"/>
        <v>0</v>
      </c>
      <c r="K42" s="40">
        <f t="shared" si="6"/>
        <v>0</v>
      </c>
      <c r="L42" s="40">
        <f t="shared" si="6"/>
        <v>0</v>
      </c>
      <c r="M42" s="40">
        <f t="shared" si="6"/>
        <v>0</v>
      </c>
      <c r="N42" s="40">
        <f t="shared" si="6"/>
        <v>0</v>
      </c>
      <c r="O42" s="40">
        <f t="shared" si="6"/>
        <v>0</v>
      </c>
      <c r="P42" s="40">
        <f t="shared" si="6"/>
        <v>0</v>
      </c>
      <c r="Q42" s="40">
        <f t="shared" si="6"/>
        <v>0</v>
      </c>
      <c r="R42" s="40">
        <f t="shared" si="6"/>
        <v>0</v>
      </c>
      <c r="S42" s="40">
        <f t="shared" si="6"/>
        <v>0</v>
      </c>
      <c r="T42" s="40">
        <f t="shared" si="6"/>
        <v>0</v>
      </c>
      <c r="U42" s="40">
        <f t="shared" si="6"/>
        <v>0</v>
      </c>
      <c r="V42" s="40">
        <f t="shared" si="6"/>
        <v>0</v>
      </c>
      <c r="W42" s="40">
        <f t="shared" si="6"/>
        <v>0</v>
      </c>
      <c r="X42" s="40">
        <f t="shared" si="6"/>
        <v>0</v>
      </c>
      <c r="Y42" s="40">
        <f t="shared" si="6"/>
        <v>0</v>
      </c>
      <c r="Z42" s="40">
        <f t="shared" si="6"/>
        <v>0</v>
      </c>
      <c r="AA42" s="40">
        <f t="shared" si="6"/>
        <v>0</v>
      </c>
      <c r="AB42" s="40">
        <f t="shared" si="6"/>
        <v>0</v>
      </c>
      <c r="AC42" s="40">
        <f t="shared" si="6"/>
        <v>0</v>
      </c>
      <c r="AD42" s="40">
        <f t="shared" si="6"/>
        <v>0</v>
      </c>
      <c r="AE42" s="40">
        <f t="shared" si="6"/>
        <v>0</v>
      </c>
      <c r="AF42" s="40">
        <f t="shared" si="6"/>
        <v>0</v>
      </c>
      <c r="AG42" s="40">
        <f t="shared" si="6"/>
        <v>0</v>
      </c>
      <c r="AH42" s="40">
        <f t="shared" si="6"/>
        <v>0</v>
      </c>
      <c r="AI42" s="40">
        <f t="shared" si="6"/>
        <v>0</v>
      </c>
      <c r="AJ42" s="40">
        <f t="shared" si="6"/>
        <v>0</v>
      </c>
      <c r="AK42" s="40">
        <f t="shared" si="6"/>
        <v>0</v>
      </c>
      <c r="AL42" s="40">
        <f t="shared" si="6"/>
        <v>0</v>
      </c>
      <c r="AM42" s="40">
        <f t="shared" si="6"/>
        <v>0</v>
      </c>
      <c r="AN42" s="40">
        <f t="shared" si="6"/>
        <v>0</v>
      </c>
      <c r="AO42" s="40">
        <f t="shared" si="6"/>
        <v>0</v>
      </c>
      <c r="AP42" s="40">
        <f t="shared" si="6"/>
        <v>0</v>
      </c>
      <c r="AQ42" s="40">
        <f t="shared" si="6"/>
        <v>0</v>
      </c>
      <c r="AR42" s="40">
        <f t="shared" si="6"/>
        <v>0</v>
      </c>
      <c r="AS42" s="40">
        <f t="shared" si="6"/>
        <v>0</v>
      </c>
      <c r="AT42" s="40">
        <f t="shared" si="6"/>
        <v>0</v>
      </c>
      <c r="AU42" s="40">
        <f t="shared" si="6"/>
        <v>0</v>
      </c>
      <c r="AV42" s="40">
        <f t="shared" si="6"/>
        <v>0</v>
      </c>
      <c r="AW42" s="40">
        <f t="shared" si="6"/>
        <v>0</v>
      </c>
      <c r="AX42" s="40">
        <f t="shared" si="6"/>
        <v>0</v>
      </c>
      <c r="AY42" s="40">
        <f t="shared" si="6"/>
        <v>0</v>
      </c>
      <c r="AZ42" s="40">
        <f t="shared" si="6"/>
        <v>0</v>
      </c>
      <c r="BA42" s="40">
        <f t="shared" si="6"/>
        <v>0</v>
      </c>
      <c r="BB42" s="40">
        <f t="shared" si="6"/>
        <v>0</v>
      </c>
      <c r="BC42" s="40">
        <f t="shared" si="6"/>
        <v>0</v>
      </c>
      <c r="BD42" s="40">
        <f t="shared" si="6"/>
        <v>0</v>
      </c>
      <c r="BE42" s="40">
        <f t="shared" si="6"/>
        <v>0</v>
      </c>
      <c r="BF42" s="40">
        <f t="shared" si="6"/>
        <v>0</v>
      </c>
      <c r="BG42" s="40">
        <f t="shared" si="6"/>
        <v>0</v>
      </c>
      <c r="BH42" s="40">
        <f t="shared" si="6"/>
        <v>0</v>
      </c>
      <c r="BI42" s="40">
        <f t="shared" si="6"/>
        <v>0</v>
      </c>
      <c r="BJ42" s="40">
        <f t="shared" si="6"/>
        <v>0</v>
      </c>
      <c r="BK42" s="40">
        <f t="shared" si="6"/>
        <v>0</v>
      </c>
      <c r="BL42" s="40">
        <f t="shared" si="6"/>
        <v>0</v>
      </c>
      <c r="BM42" s="40">
        <f t="shared" si="6"/>
        <v>0</v>
      </c>
      <c r="BN42" s="40">
        <f t="shared" si="6"/>
        <v>0</v>
      </c>
      <c r="BO42" s="40">
        <f t="shared" si="6"/>
        <v>0</v>
      </c>
      <c r="BP42" s="40">
        <f t="shared" si="6"/>
        <v>0</v>
      </c>
      <c r="BQ42" s="40">
        <f t="shared" ref="BQ42:BX42" si="7">BQ38+BQ39+BQ40+BQ41</f>
        <v>0</v>
      </c>
      <c r="BR42" s="40">
        <f t="shared" si="7"/>
        <v>0</v>
      </c>
      <c r="BS42" s="40">
        <f t="shared" si="7"/>
        <v>0</v>
      </c>
      <c r="BT42" s="40">
        <f t="shared" si="7"/>
        <v>0</v>
      </c>
      <c r="BU42" s="40">
        <f t="shared" si="7"/>
        <v>0</v>
      </c>
      <c r="BV42" s="40">
        <f t="shared" si="7"/>
        <v>0</v>
      </c>
      <c r="BW42" s="40">
        <f t="shared" si="7"/>
        <v>0</v>
      </c>
      <c r="BX42" s="40">
        <f t="shared" si="7"/>
        <v>0</v>
      </c>
    </row>
    <row r="43" spans="2:76">
      <c r="B43" s="49"/>
      <c r="C43" s="7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</row>
    <row r="44" spans="2:76">
      <c r="B44" s="49"/>
      <c r="C44" s="75" t="s">
        <v>122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</row>
    <row r="45" spans="2:76">
      <c r="B45" s="49">
        <v>501</v>
      </c>
      <c r="C45" s="74" t="s">
        <v>123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</row>
    <row r="46" spans="2:76">
      <c r="B46" s="50">
        <v>500</v>
      </c>
      <c r="C46" s="75" t="s">
        <v>124</v>
      </c>
      <c r="D46" s="40">
        <f>D45</f>
        <v>0</v>
      </c>
      <c r="E46" s="40">
        <f t="shared" ref="E46:BP46" si="8">E45</f>
        <v>0</v>
      </c>
      <c r="F46" s="40">
        <f t="shared" si="8"/>
        <v>0</v>
      </c>
      <c r="G46" s="40">
        <f t="shared" si="8"/>
        <v>0</v>
      </c>
      <c r="H46" s="40">
        <f t="shared" si="8"/>
        <v>0</v>
      </c>
      <c r="I46" s="40">
        <f t="shared" si="8"/>
        <v>0</v>
      </c>
      <c r="J46" s="40">
        <f t="shared" si="8"/>
        <v>0</v>
      </c>
      <c r="K46" s="40">
        <f t="shared" si="8"/>
        <v>0</v>
      </c>
      <c r="L46" s="40">
        <f t="shared" si="8"/>
        <v>0</v>
      </c>
      <c r="M46" s="40">
        <f t="shared" si="8"/>
        <v>0</v>
      </c>
      <c r="N46" s="40">
        <f t="shared" si="8"/>
        <v>0</v>
      </c>
      <c r="O46" s="40">
        <f t="shared" si="8"/>
        <v>0</v>
      </c>
      <c r="P46" s="40">
        <f t="shared" si="8"/>
        <v>0</v>
      </c>
      <c r="Q46" s="40">
        <f t="shared" si="8"/>
        <v>0</v>
      </c>
      <c r="R46" s="40">
        <f t="shared" si="8"/>
        <v>0</v>
      </c>
      <c r="S46" s="40">
        <f t="shared" si="8"/>
        <v>0</v>
      </c>
      <c r="T46" s="40">
        <f t="shared" si="8"/>
        <v>0</v>
      </c>
      <c r="U46" s="40">
        <f t="shared" si="8"/>
        <v>0</v>
      </c>
      <c r="V46" s="40">
        <f t="shared" si="8"/>
        <v>0</v>
      </c>
      <c r="W46" s="40">
        <f t="shared" si="8"/>
        <v>0</v>
      </c>
      <c r="X46" s="40">
        <f t="shared" si="8"/>
        <v>0</v>
      </c>
      <c r="Y46" s="40">
        <f t="shared" si="8"/>
        <v>0</v>
      </c>
      <c r="Z46" s="40">
        <f t="shared" si="8"/>
        <v>0</v>
      </c>
      <c r="AA46" s="40">
        <f t="shared" si="8"/>
        <v>0</v>
      </c>
      <c r="AB46" s="40">
        <f t="shared" si="8"/>
        <v>0</v>
      </c>
      <c r="AC46" s="40">
        <f t="shared" si="8"/>
        <v>0</v>
      </c>
      <c r="AD46" s="40">
        <f t="shared" si="8"/>
        <v>0</v>
      </c>
      <c r="AE46" s="40">
        <f t="shared" si="8"/>
        <v>0</v>
      </c>
      <c r="AF46" s="40">
        <f t="shared" si="8"/>
        <v>0</v>
      </c>
      <c r="AG46" s="40">
        <f t="shared" si="8"/>
        <v>0</v>
      </c>
      <c r="AH46" s="40">
        <f t="shared" si="8"/>
        <v>0</v>
      </c>
      <c r="AI46" s="40">
        <f t="shared" si="8"/>
        <v>0</v>
      </c>
      <c r="AJ46" s="40">
        <f t="shared" si="8"/>
        <v>0</v>
      </c>
      <c r="AK46" s="40">
        <f t="shared" si="8"/>
        <v>0</v>
      </c>
      <c r="AL46" s="40">
        <f t="shared" si="8"/>
        <v>0</v>
      </c>
      <c r="AM46" s="40">
        <f t="shared" si="8"/>
        <v>0</v>
      </c>
      <c r="AN46" s="40">
        <f t="shared" si="8"/>
        <v>0</v>
      </c>
      <c r="AO46" s="40">
        <f t="shared" si="8"/>
        <v>0</v>
      </c>
      <c r="AP46" s="40">
        <f t="shared" si="8"/>
        <v>0</v>
      </c>
      <c r="AQ46" s="40">
        <f t="shared" si="8"/>
        <v>0</v>
      </c>
      <c r="AR46" s="40">
        <f t="shared" si="8"/>
        <v>0</v>
      </c>
      <c r="AS46" s="40">
        <f t="shared" si="8"/>
        <v>0</v>
      </c>
      <c r="AT46" s="40">
        <f t="shared" si="8"/>
        <v>0</v>
      </c>
      <c r="AU46" s="40">
        <f t="shared" si="8"/>
        <v>0</v>
      </c>
      <c r="AV46" s="40">
        <f t="shared" si="8"/>
        <v>0</v>
      </c>
      <c r="AW46" s="40">
        <f t="shared" si="8"/>
        <v>0</v>
      </c>
      <c r="AX46" s="40">
        <f t="shared" si="8"/>
        <v>0</v>
      </c>
      <c r="AY46" s="40">
        <f t="shared" si="8"/>
        <v>0</v>
      </c>
      <c r="AZ46" s="40">
        <f t="shared" si="8"/>
        <v>0</v>
      </c>
      <c r="BA46" s="40">
        <f t="shared" si="8"/>
        <v>0</v>
      </c>
      <c r="BB46" s="40">
        <f t="shared" si="8"/>
        <v>0</v>
      </c>
      <c r="BC46" s="40">
        <f t="shared" si="8"/>
        <v>0</v>
      </c>
      <c r="BD46" s="40">
        <f t="shared" si="8"/>
        <v>0</v>
      </c>
      <c r="BE46" s="40">
        <f t="shared" si="8"/>
        <v>0</v>
      </c>
      <c r="BF46" s="40">
        <f t="shared" si="8"/>
        <v>0</v>
      </c>
      <c r="BG46" s="40">
        <f t="shared" si="8"/>
        <v>0</v>
      </c>
      <c r="BH46" s="40">
        <f t="shared" si="8"/>
        <v>0</v>
      </c>
      <c r="BI46" s="40">
        <f t="shared" si="8"/>
        <v>0</v>
      </c>
      <c r="BJ46" s="40">
        <f t="shared" si="8"/>
        <v>0</v>
      </c>
      <c r="BK46" s="40">
        <f t="shared" si="8"/>
        <v>0</v>
      </c>
      <c r="BL46" s="40">
        <f t="shared" si="8"/>
        <v>0</v>
      </c>
      <c r="BM46" s="40">
        <f t="shared" si="8"/>
        <v>0</v>
      </c>
      <c r="BN46" s="40">
        <f t="shared" si="8"/>
        <v>0</v>
      </c>
      <c r="BO46" s="40">
        <f t="shared" si="8"/>
        <v>0</v>
      </c>
      <c r="BP46" s="40">
        <f t="shared" si="8"/>
        <v>0</v>
      </c>
      <c r="BQ46" s="40">
        <f t="shared" ref="BQ46:BX46" si="9">BQ45</f>
        <v>0</v>
      </c>
      <c r="BR46" s="40">
        <f t="shared" si="9"/>
        <v>0</v>
      </c>
      <c r="BS46" s="40">
        <f t="shared" si="9"/>
        <v>0</v>
      </c>
      <c r="BT46" s="40">
        <f t="shared" si="9"/>
        <v>0</v>
      </c>
      <c r="BU46" s="40">
        <f t="shared" si="9"/>
        <v>0</v>
      </c>
      <c r="BV46" s="40">
        <f t="shared" si="9"/>
        <v>0</v>
      </c>
      <c r="BW46" s="40">
        <f t="shared" si="9"/>
        <v>0</v>
      </c>
      <c r="BX46" s="40">
        <f t="shared" si="9"/>
        <v>0</v>
      </c>
    </row>
    <row r="47" spans="2:76">
      <c r="B47" s="49"/>
      <c r="C47" s="7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</row>
    <row r="48" spans="2:76">
      <c r="B48" s="49"/>
      <c r="C48" s="75" t="s">
        <v>125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</row>
    <row r="49" spans="2:76">
      <c r="B49" s="49">
        <v>701</v>
      </c>
      <c r="C49" s="74" t="s">
        <v>126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</row>
    <row r="50" spans="2:76">
      <c r="B50" s="49">
        <v>702</v>
      </c>
      <c r="C50" s="74" t="s">
        <v>127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</row>
    <row r="51" spans="2:76">
      <c r="B51" s="50">
        <v>700</v>
      </c>
      <c r="C51" s="75" t="s">
        <v>128</v>
      </c>
      <c r="D51" s="40">
        <f>D49+D50</f>
        <v>0</v>
      </c>
      <c r="E51" s="40">
        <f t="shared" ref="E51:BP51" si="10">E49+E50</f>
        <v>0</v>
      </c>
      <c r="F51" s="40">
        <f t="shared" si="10"/>
        <v>0</v>
      </c>
      <c r="G51" s="40">
        <f t="shared" si="10"/>
        <v>0</v>
      </c>
      <c r="H51" s="40">
        <f t="shared" si="10"/>
        <v>0</v>
      </c>
      <c r="I51" s="40">
        <f t="shared" si="10"/>
        <v>0</v>
      </c>
      <c r="J51" s="40">
        <f t="shared" si="10"/>
        <v>0</v>
      </c>
      <c r="K51" s="40">
        <f t="shared" si="10"/>
        <v>0</v>
      </c>
      <c r="L51" s="40">
        <f t="shared" si="10"/>
        <v>0</v>
      </c>
      <c r="M51" s="40">
        <f t="shared" si="10"/>
        <v>0</v>
      </c>
      <c r="N51" s="40">
        <f t="shared" si="10"/>
        <v>0</v>
      </c>
      <c r="O51" s="40">
        <f t="shared" si="10"/>
        <v>0</v>
      </c>
      <c r="P51" s="40">
        <f t="shared" si="10"/>
        <v>0</v>
      </c>
      <c r="Q51" s="40">
        <f t="shared" si="10"/>
        <v>0</v>
      </c>
      <c r="R51" s="40">
        <f t="shared" si="10"/>
        <v>0</v>
      </c>
      <c r="S51" s="40">
        <f t="shared" si="10"/>
        <v>0</v>
      </c>
      <c r="T51" s="40">
        <f t="shared" si="10"/>
        <v>0</v>
      </c>
      <c r="U51" s="40">
        <f t="shared" si="10"/>
        <v>0</v>
      </c>
      <c r="V51" s="40">
        <f t="shared" si="10"/>
        <v>0</v>
      </c>
      <c r="W51" s="40">
        <f t="shared" si="10"/>
        <v>0</v>
      </c>
      <c r="X51" s="40">
        <f t="shared" si="10"/>
        <v>0</v>
      </c>
      <c r="Y51" s="40">
        <f t="shared" si="10"/>
        <v>0</v>
      </c>
      <c r="Z51" s="40">
        <f t="shared" si="10"/>
        <v>0</v>
      </c>
      <c r="AA51" s="40">
        <f t="shared" si="10"/>
        <v>0</v>
      </c>
      <c r="AB51" s="40">
        <f t="shared" si="10"/>
        <v>0</v>
      </c>
      <c r="AC51" s="40">
        <f t="shared" si="10"/>
        <v>0</v>
      </c>
      <c r="AD51" s="40">
        <f t="shared" si="10"/>
        <v>0</v>
      </c>
      <c r="AE51" s="40">
        <f t="shared" si="10"/>
        <v>0</v>
      </c>
      <c r="AF51" s="40">
        <f t="shared" si="10"/>
        <v>0</v>
      </c>
      <c r="AG51" s="40">
        <f t="shared" si="10"/>
        <v>0</v>
      </c>
      <c r="AH51" s="40">
        <f t="shared" si="10"/>
        <v>0</v>
      </c>
      <c r="AI51" s="40">
        <f t="shared" si="10"/>
        <v>0</v>
      </c>
      <c r="AJ51" s="40">
        <f t="shared" si="10"/>
        <v>0</v>
      </c>
      <c r="AK51" s="40">
        <f t="shared" si="10"/>
        <v>0</v>
      </c>
      <c r="AL51" s="40">
        <f t="shared" si="10"/>
        <v>0</v>
      </c>
      <c r="AM51" s="40">
        <f t="shared" si="10"/>
        <v>0</v>
      </c>
      <c r="AN51" s="40">
        <f t="shared" si="10"/>
        <v>0</v>
      </c>
      <c r="AO51" s="40">
        <f t="shared" si="10"/>
        <v>0</v>
      </c>
      <c r="AP51" s="40">
        <f t="shared" si="10"/>
        <v>0</v>
      </c>
      <c r="AQ51" s="40">
        <f t="shared" si="10"/>
        <v>0</v>
      </c>
      <c r="AR51" s="40">
        <f t="shared" si="10"/>
        <v>0</v>
      </c>
      <c r="AS51" s="40">
        <f t="shared" si="10"/>
        <v>0</v>
      </c>
      <c r="AT51" s="40">
        <f t="shared" si="10"/>
        <v>0</v>
      </c>
      <c r="AU51" s="40">
        <f t="shared" si="10"/>
        <v>0</v>
      </c>
      <c r="AV51" s="40">
        <f t="shared" si="10"/>
        <v>0</v>
      </c>
      <c r="AW51" s="40">
        <f t="shared" si="10"/>
        <v>0</v>
      </c>
      <c r="AX51" s="40">
        <f t="shared" si="10"/>
        <v>0</v>
      </c>
      <c r="AY51" s="40">
        <f t="shared" si="10"/>
        <v>0</v>
      </c>
      <c r="AZ51" s="40">
        <f t="shared" si="10"/>
        <v>0</v>
      </c>
      <c r="BA51" s="40">
        <f t="shared" si="10"/>
        <v>0</v>
      </c>
      <c r="BB51" s="40">
        <f t="shared" si="10"/>
        <v>0</v>
      </c>
      <c r="BC51" s="40">
        <f t="shared" si="10"/>
        <v>0</v>
      </c>
      <c r="BD51" s="40">
        <f t="shared" si="10"/>
        <v>0</v>
      </c>
      <c r="BE51" s="40">
        <f t="shared" si="10"/>
        <v>0</v>
      </c>
      <c r="BF51" s="40">
        <f t="shared" si="10"/>
        <v>0</v>
      </c>
      <c r="BG51" s="40">
        <f t="shared" si="10"/>
        <v>0</v>
      </c>
      <c r="BH51" s="40">
        <f t="shared" si="10"/>
        <v>0</v>
      </c>
      <c r="BI51" s="40">
        <f t="shared" si="10"/>
        <v>0</v>
      </c>
      <c r="BJ51" s="40">
        <f t="shared" si="10"/>
        <v>0</v>
      </c>
      <c r="BK51" s="40">
        <f t="shared" si="10"/>
        <v>0</v>
      </c>
      <c r="BL51" s="40">
        <f t="shared" si="10"/>
        <v>0</v>
      </c>
      <c r="BM51" s="40">
        <f t="shared" si="10"/>
        <v>0</v>
      </c>
      <c r="BN51" s="40">
        <f t="shared" si="10"/>
        <v>0</v>
      </c>
      <c r="BO51" s="40">
        <f t="shared" si="10"/>
        <v>0</v>
      </c>
      <c r="BP51" s="40">
        <f t="shared" si="10"/>
        <v>0</v>
      </c>
      <c r="BQ51" s="40">
        <f t="shared" ref="BQ51:BX51" si="11">BQ49+BQ50</f>
        <v>0</v>
      </c>
      <c r="BR51" s="40">
        <f t="shared" si="11"/>
        <v>0</v>
      </c>
      <c r="BS51" s="40">
        <f t="shared" si="11"/>
        <v>0</v>
      </c>
      <c r="BT51" s="40">
        <f t="shared" si="11"/>
        <v>0</v>
      </c>
      <c r="BU51" s="40">
        <f t="shared" si="11"/>
        <v>0</v>
      </c>
      <c r="BV51" s="40">
        <f t="shared" si="11"/>
        <v>0</v>
      </c>
      <c r="BW51" s="40">
        <f t="shared" si="11"/>
        <v>0</v>
      </c>
      <c r="BX51" s="40">
        <f t="shared" si="11"/>
        <v>0</v>
      </c>
    </row>
    <row r="52" spans="2:76">
      <c r="B52" s="51"/>
      <c r="C52" s="76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</row>
    <row r="53" spans="2:76" ht="25.5" customHeight="1" thickBot="1">
      <c r="B53" s="106" t="s">
        <v>129</v>
      </c>
      <c r="C53" s="107"/>
      <c r="D53" s="35">
        <f>D20+D28+D35+D42+D46+D51</f>
        <v>0</v>
      </c>
      <c r="E53" s="35">
        <f t="shared" ref="E53:BP53" si="12">E20+E28+E35+E42+E46+E51</f>
        <v>0</v>
      </c>
      <c r="F53" s="35">
        <f t="shared" si="12"/>
        <v>0</v>
      </c>
      <c r="G53" s="35">
        <f t="shared" si="12"/>
        <v>0</v>
      </c>
      <c r="H53" s="35">
        <f t="shared" si="12"/>
        <v>0</v>
      </c>
      <c r="I53" s="35">
        <f t="shared" si="12"/>
        <v>0</v>
      </c>
      <c r="J53" s="35">
        <f t="shared" si="12"/>
        <v>0</v>
      </c>
      <c r="K53" s="35">
        <f t="shared" si="12"/>
        <v>0</v>
      </c>
      <c r="L53" s="35">
        <f t="shared" si="12"/>
        <v>0</v>
      </c>
      <c r="M53" s="35">
        <f t="shared" si="12"/>
        <v>0</v>
      </c>
      <c r="N53" s="35">
        <f t="shared" si="12"/>
        <v>0</v>
      </c>
      <c r="O53" s="35">
        <f t="shared" si="12"/>
        <v>0</v>
      </c>
      <c r="P53" s="35">
        <f t="shared" si="12"/>
        <v>0</v>
      </c>
      <c r="Q53" s="35">
        <f t="shared" si="12"/>
        <v>0</v>
      </c>
      <c r="R53" s="35">
        <f t="shared" si="12"/>
        <v>0</v>
      </c>
      <c r="S53" s="35">
        <f t="shared" si="12"/>
        <v>0</v>
      </c>
      <c r="T53" s="35">
        <f t="shared" si="12"/>
        <v>0</v>
      </c>
      <c r="U53" s="35">
        <f t="shared" si="12"/>
        <v>0</v>
      </c>
      <c r="V53" s="35">
        <f t="shared" si="12"/>
        <v>0</v>
      </c>
      <c r="W53" s="35">
        <f t="shared" si="12"/>
        <v>0</v>
      </c>
      <c r="X53" s="35">
        <f t="shared" si="12"/>
        <v>0</v>
      </c>
      <c r="Y53" s="35">
        <f t="shared" si="12"/>
        <v>0</v>
      </c>
      <c r="Z53" s="35">
        <f t="shared" si="12"/>
        <v>0</v>
      </c>
      <c r="AA53" s="35">
        <f t="shared" si="12"/>
        <v>0</v>
      </c>
      <c r="AB53" s="35">
        <f t="shared" si="12"/>
        <v>0</v>
      </c>
      <c r="AC53" s="35">
        <f t="shared" si="12"/>
        <v>0</v>
      </c>
      <c r="AD53" s="35">
        <f t="shared" si="12"/>
        <v>0</v>
      </c>
      <c r="AE53" s="35">
        <f t="shared" si="12"/>
        <v>0</v>
      </c>
      <c r="AF53" s="35">
        <f t="shared" si="12"/>
        <v>0</v>
      </c>
      <c r="AG53" s="35">
        <f t="shared" si="12"/>
        <v>0</v>
      </c>
      <c r="AH53" s="35">
        <f t="shared" si="12"/>
        <v>0</v>
      </c>
      <c r="AI53" s="35">
        <f t="shared" si="12"/>
        <v>0</v>
      </c>
      <c r="AJ53" s="35">
        <f t="shared" si="12"/>
        <v>0</v>
      </c>
      <c r="AK53" s="35">
        <f t="shared" si="12"/>
        <v>0</v>
      </c>
      <c r="AL53" s="35">
        <f t="shared" si="12"/>
        <v>0</v>
      </c>
      <c r="AM53" s="35">
        <f t="shared" si="12"/>
        <v>0</v>
      </c>
      <c r="AN53" s="35">
        <f t="shared" si="12"/>
        <v>0</v>
      </c>
      <c r="AO53" s="35">
        <f t="shared" si="12"/>
        <v>0</v>
      </c>
      <c r="AP53" s="35">
        <f t="shared" si="12"/>
        <v>0</v>
      </c>
      <c r="AQ53" s="35">
        <f t="shared" si="12"/>
        <v>0</v>
      </c>
      <c r="AR53" s="35">
        <f t="shared" si="12"/>
        <v>0</v>
      </c>
      <c r="AS53" s="35">
        <f t="shared" si="12"/>
        <v>0</v>
      </c>
      <c r="AT53" s="35">
        <f t="shared" si="12"/>
        <v>0</v>
      </c>
      <c r="AU53" s="35">
        <f t="shared" si="12"/>
        <v>0</v>
      </c>
      <c r="AV53" s="35">
        <f t="shared" si="12"/>
        <v>0</v>
      </c>
      <c r="AW53" s="35">
        <f t="shared" si="12"/>
        <v>0</v>
      </c>
      <c r="AX53" s="35">
        <f t="shared" si="12"/>
        <v>0</v>
      </c>
      <c r="AY53" s="35">
        <f t="shared" si="12"/>
        <v>0</v>
      </c>
      <c r="AZ53" s="35">
        <f t="shared" si="12"/>
        <v>0</v>
      </c>
      <c r="BA53" s="35">
        <f t="shared" si="12"/>
        <v>0</v>
      </c>
      <c r="BB53" s="35">
        <f t="shared" si="12"/>
        <v>0</v>
      </c>
      <c r="BC53" s="35">
        <f t="shared" si="12"/>
        <v>0</v>
      </c>
      <c r="BD53" s="35">
        <f t="shared" si="12"/>
        <v>0</v>
      </c>
      <c r="BE53" s="35">
        <f t="shared" si="12"/>
        <v>0</v>
      </c>
      <c r="BF53" s="35">
        <f t="shared" si="12"/>
        <v>0</v>
      </c>
      <c r="BG53" s="35">
        <f t="shared" si="12"/>
        <v>0</v>
      </c>
      <c r="BH53" s="35">
        <f t="shared" si="12"/>
        <v>0</v>
      </c>
      <c r="BI53" s="35">
        <f t="shared" si="12"/>
        <v>0</v>
      </c>
      <c r="BJ53" s="35">
        <f t="shared" si="12"/>
        <v>0</v>
      </c>
      <c r="BK53" s="35">
        <f t="shared" si="12"/>
        <v>0</v>
      </c>
      <c r="BL53" s="35">
        <f t="shared" si="12"/>
        <v>0</v>
      </c>
      <c r="BM53" s="35">
        <f t="shared" si="12"/>
        <v>0</v>
      </c>
      <c r="BN53" s="35">
        <f t="shared" si="12"/>
        <v>0</v>
      </c>
      <c r="BO53" s="35">
        <f t="shared" si="12"/>
        <v>0</v>
      </c>
      <c r="BP53" s="35">
        <f t="shared" si="12"/>
        <v>0</v>
      </c>
      <c r="BQ53" s="35">
        <f t="shared" ref="BQ53:BX53" si="13">BQ20+BQ28+BQ35+BQ42+BQ46+BQ51</f>
        <v>0</v>
      </c>
      <c r="BR53" s="35">
        <f t="shared" si="13"/>
        <v>0</v>
      </c>
      <c r="BS53" s="35">
        <f t="shared" si="13"/>
        <v>0</v>
      </c>
      <c r="BT53" s="35">
        <f t="shared" si="13"/>
        <v>0</v>
      </c>
      <c r="BU53" s="35">
        <f t="shared" si="13"/>
        <v>0</v>
      </c>
      <c r="BV53" s="35">
        <f t="shared" si="13"/>
        <v>0</v>
      </c>
      <c r="BW53" s="35">
        <f t="shared" si="13"/>
        <v>0</v>
      </c>
      <c r="BX53" s="35">
        <f t="shared" si="13"/>
        <v>0</v>
      </c>
    </row>
    <row r="54" spans="2:76" ht="25.5" customHeight="1" thickTop="1" thickBot="1">
      <c r="B54" s="118" t="s">
        <v>136</v>
      </c>
      <c r="C54" s="107"/>
      <c r="D54" s="35"/>
      <c r="E54" s="36"/>
      <c r="F54" s="43"/>
      <c r="G54" s="35"/>
      <c r="H54" s="36"/>
      <c r="I54" s="43"/>
      <c r="J54" s="35"/>
      <c r="K54" s="36"/>
      <c r="L54" s="43"/>
      <c r="M54" s="35"/>
      <c r="N54" s="36"/>
      <c r="O54" s="43"/>
      <c r="P54" s="35"/>
      <c r="Q54" s="36"/>
      <c r="R54" s="43"/>
      <c r="S54" s="35"/>
      <c r="T54" s="36"/>
      <c r="U54" s="43"/>
      <c r="V54" s="35"/>
      <c r="W54" s="36"/>
      <c r="X54" s="43"/>
      <c r="Y54" s="35"/>
      <c r="Z54" s="36"/>
      <c r="AA54" s="43"/>
      <c r="AB54" s="35"/>
      <c r="AC54" s="36"/>
      <c r="AD54" s="43"/>
      <c r="AE54" s="35"/>
      <c r="AF54" s="36"/>
      <c r="AG54" s="43"/>
      <c r="AH54" s="35"/>
      <c r="AI54" s="36"/>
      <c r="AJ54" s="43"/>
      <c r="AK54" s="35"/>
      <c r="AL54" s="36"/>
      <c r="AM54" s="43"/>
      <c r="AN54" s="35"/>
      <c r="AO54" s="36"/>
      <c r="AP54" s="43"/>
      <c r="AQ54" s="35"/>
      <c r="AR54" s="36"/>
      <c r="AS54" s="43"/>
      <c r="AT54" s="35"/>
      <c r="AU54" s="36"/>
      <c r="AV54" s="43"/>
      <c r="AW54" s="35"/>
      <c r="AX54" s="36"/>
      <c r="AY54" s="43"/>
      <c r="AZ54" s="35"/>
      <c r="BA54" s="36"/>
      <c r="BB54" s="43"/>
      <c r="BC54" s="35"/>
      <c r="BD54" s="36"/>
      <c r="BE54" s="43"/>
      <c r="BF54" s="35"/>
      <c r="BG54" s="36"/>
      <c r="BH54" s="43"/>
      <c r="BI54" s="35"/>
      <c r="BJ54" s="36"/>
      <c r="BK54" s="43"/>
      <c r="BL54" s="35"/>
      <c r="BM54" s="36"/>
      <c r="BN54" s="43"/>
      <c r="BO54" s="35"/>
      <c r="BP54" s="36"/>
      <c r="BQ54" s="43"/>
      <c r="BR54" s="35"/>
      <c r="BS54" s="36"/>
      <c r="BT54" s="43"/>
      <c r="BU54" s="46"/>
      <c r="BV54" s="35"/>
      <c r="BW54" s="36"/>
      <c r="BX54" s="43"/>
    </row>
    <row r="55" spans="2:76" ht="19.5" customHeight="1" thickTop="1">
      <c r="B55" s="55" t="s">
        <v>144</v>
      </c>
    </row>
    <row r="56" spans="2:76">
      <c r="B56" s="55" t="s">
        <v>143</v>
      </c>
    </row>
    <row r="63" spans="2:76">
      <c r="C63" s="54"/>
    </row>
  </sheetData>
  <mergeCells count="77">
    <mergeCell ref="A1:A1048576"/>
    <mergeCell ref="B1:BX2"/>
    <mergeCell ref="AH4:AJ4"/>
    <mergeCell ref="B4:C7"/>
    <mergeCell ref="D4:F4"/>
    <mergeCell ref="G4:I4"/>
    <mergeCell ref="J4:L4"/>
    <mergeCell ref="BV4:BX5"/>
    <mergeCell ref="AK4:AM4"/>
    <mergeCell ref="BF4:BH4"/>
    <mergeCell ref="BI4:BK4"/>
    <mergeCell ref="BI5:BK5"/>
    <mergeCell ref="BR4:BT4"/>
    <mergeCell ref="AQ5:AS5"/>
    <mergeCell ref="BF5:BH5"/>
    <mergeCell ref="BC5:BE5"/>
    <mergeCell ref="Y4:AA4"/>
    <mergeCell ref="AN4:AP4"/>
    <mergeCell ref="AT5:AV5"/>
    <mergeCell ref="AZ4:BB4"/>
    <mergeCell ref="BC4:BE4"/>
    <mergeCell ref="AZ5:BB5"/>
    <mergeCell ref="AN5:AP5"/>
    <mergeCell ref="AB4:AD4"/>
    <mergeCell ref="AE4:AG4"/>
    <mergeCell ref="D5:F5"/>
    <mergeCell ref="G5:I5"/>
    <mergeCell ref="J5:L5"/>
    <mergeCell ref="M5:O5"/>
    <mergeCell ref="V4:X4"/>
    <mergeCell ref="Y5:AA5"/>
    <mergeCell ref="M4:O4"/>
    <mergeCell ref="P4:R4"/>
    <mergeCell ref="S4:U4"/>
    <mergeCell ref="P5:R5"/>
    <mergeCell ref="BU4:BU5"/>
    <mergeCell ref="AQ4:AS4"/>
    <mergeCell ref="BO5:BQ5"/>
    <mergeCell ref="AT4:AV4"/>
    <mergeCell ref="BL4:BN4"/>
    <mergeCell ref="AW4:AY4"/>
    <mergeCell ref="BO4:BQ4"/>
    <mergeCell ref="BR5:BT5"/>
    <mergeCell ref="BL5:BN5"/>
    <mergeCell ref="AW5:AY5"/>
    <mergeCell ref="AH5:AJ5"/>
    <mergeCell ref="AK5:AM5"/>
    <mergeCell ref="M6:N6"/>
    <mergeCell ref="P6:Q6"/>
    <mergeCell ref="V5:X5"/>
    <mergeCell ref="S5:U5"/>
    <mergeCell ref="AB5:AD5"/>
    <mergeCell ref="AE5:AG5"/>
    <mergeCell ref="V6:W6"/>
    <mergeCell ref="BV6:BW6"/>
    <mergeCell ref="B53:C53"/>
    <mergeCell ref="AQ6:AR6"/>
    <mergeCell ref="AT6:AU6"/>
    <mergeCell ref="AW6:AX6"/>
    <mergeCell ref="AZ6:BA6"/>
    <mergeCell ref="BC6:BD6"/>
    <mergeCell ref="G6:H6"/>
    <mergeCell ref="BF6:BG6"/>
    <mergeCell ref="Y6:Z6"/>
    <mergeCell ref="B54:C54"/>
    <mergeCell ref="BI6:BJ6"/>
    <mergeCell ref="BL6:BM6"/>
    <mergeCell ref="AB6:AC6"/>
    <mergeCell ref="AE6:AF6"/>
    <mergeCell ref="AH6:AI6"/>
    <mergeCell ref="AK6:AL6"/>
    <mergeCell ref="J6:K6"/>
    <mergeCell ref="D6:E6"/>
    <mergeCell ref="S6:T6"/>
    <mergeCell ref="AN6:AO6"/>
    <mergeCell ref="BO6:BP6"/>
    <mergeCell ref="BR6:BS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4" fitToWidth="0" orientation="landscape" r:id="rId1"/>
  <colBreaks count="4" manualBreakCount="4">
    <brk id="18" max="1048575" man="1"/>
    <brk id="33" max="1048575" man="1"/>
    <brk id="48" max="1048575" man="1"/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ENTRATE Previsione</vt:lpstr>
      <vt:lpstr>ENTRATE Rendiconto</vt:lpstr>
      <vt:lpstr>SPESE Previsione</vt:lpstr>
      <vt:lpstr>SPESE Rendiconto</vt:lpstr>
      <vt:lpstr>'ENTRATE Previsione'!Area_stampa</vt:lpstr>
      <vt:lpstr>'ENTRATE Previsione'!Titoli_stampa</vt:lpstr>
      <vt:lpstr>'SPESE Previsione'!Titoli_stampa</vt:lpstr>
      <vt:lpstr>'SPESE Rendiconto'!Titoli_stampa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2016-06-28T08:25:12Z</cp:lastPrinted>
  <dcterms:created xsi:type="dcterms:W3CDTF">2006-09-16T00:00:00Z</dcterms:created>
  <dcterms:modified xsi:type="dcterms:W3CDTF">2016-06-28T09:45:35Z</dcterms:modified>
</cp:coreProperties>
</file>